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BKP JACUNDÁ 2016\USUARIO MP\Documents\2019\06 - Controle\"/>
    </mc:Choice>
  </mc:AlternateContent>
  <bookViews>
    <workbookView xWindow="0" yWindow="0" windowWidth="24000" windowHeight="9135" tabRatio="639"/>
  </bookViews>
  <sheets>
    <sheet name="RELATORIO VALOR TOTAL" sheetId="1" r:id="rId1"/>
    <sheet name="PERIODOS DE COINCIDENCIA" sheetId="2" r:id="rId2"/>
    <sheet name="VALORES DIARIAS" sheetId="3" r:id="rId3"/>
    <sheet name="GRAFICOS" sheetId="4" r:id="rId4"/>
    <sheet name="CALENDARIO DE DIARIAS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8" i="5" l="1"/>
  <c r="N128" i="5"/>
  <c r="M128" i="5"/>
  <c r="L128" i="5"/>
  <c r="K128" i="5"/>
  <c r="J128" i="5"/>
  <c r="I128" i="5"/>
  <c r="H128" i="5"/>
  <c r="G128" i="5"/>
  <c r="F128" i="5"/>
  <c r="E128" i="5"/>
  <c r="D128" i="5"/>
  <c r="C128" i="5"/>
  <c r="B128" i="5"/>
  <c r="G77" i="3" l="1"/>
  <c r="G78" i="3"/>
  <c r="G76" i="3"/>
  <c r="G72" i="3"/>
  <c r="G73" i="3"/>
  <c r="G71" i="3"/>
  <c r="G67" i="3"/>
  <c r="G68" i="3"/>
  <c r="G66" i="3"/>
  <c r="G63" i="3"/>
  <c r="G62" i="3"/>
  <c r="G57" i="3"/>
  <c r="G58" i="3"/>
  <c r="G59" i="3"/>
  <c r="G56" i="3"/>
  <c r="G48" i="3"/>
  <c r="G49" i="3"/>
  <c r="G50" i="3"/>
  <c r="G51" i="3"/>
  <c r="G52" i="3"/>
  <c r="G53" i="3"/>
  <c r="G47" i="3"/>
  <c r="G44" i="3"/>
  <c r="G43" i="3"/>
  <c r="G37" i="3"/>
  <c r="G38" i="3"/>
  <c r="G39" i="3"/>
  <c r="G40" i="3"/>
  <c r="G36" i="3"/>
  <c r="G29" i="3"/>
  <c r="G30" i="3"/>
  <c r="G31" i="3"/>
  <c r="G32" i="3"/>
  <c r="G33" i="3"/>
  <c r="G28" i="3"/>
  <c r="G23" i="3"/>
  <c r="G24" i="3"/>
  <c r="G25" i="3"/>
  <c r="G22" i="3"/>
  <c r="G19" i="3"/>
  <c r="G13" i="3"/>
  <c r="G14" i="3"/>
  <c r="G15" i="3"/>
  <c r="G16" i="3"/>
  <c r="G12" i="3"/>
  <c r="G9" i="3"/>
  <c r="G4" i="3"/>
  <c r="G5" i="3"/>
  <c r="G6" i="3"/>
  <c r="G3" i="3"/>
  <c r="D75" i="1" l="1"/>
  <c r="D70" i="1"/>
  <c r="D65" i="1"/>
  <c r="D61" i="1"/>
  <c r="D55" i="1"/>
  <c r="D46" i="1"/>
  <c r="D42" i="1"/>
  <c r="D35" i="1"/>
  <c r="D27" i="1"/>
  <c r="D21" i="1"/>
  <c r="D11" i="1"/>
  <c r="D8" i="1"/>
  <c r="D2" i="1"/>
</calcChain>
</file>

<file path=xl/sharedStrings.xml><?xml version="1.0" encoding="utf-8"?>
<sst xmlns="http://schemas.openxmlformats.org/spreadsheetml/2006/main" count="458" uniqueCount="108">
  <si>
    <t>MARIA MARTA</t>
  </si>
  <si>
    <t>PERIODO</t>
  </si>
  <si>
    <t>VALOR</t>
  </si>
  <si>
    <t>TOTAL</t>
  </si>
  <si>
    <t>20 A 21 FEVEREIRO</t>
  </si>
  <si>
    <t xml:space="preserve"> 12 A 14 DE MARÇO</t>
  </si>
  <si>
    <t>18 A 19 DE MARÇO</t>
  </si>
  <si>
    <t>JOSÉ WILSON</t>
  </si>
  <si>
    <t>6 A 8 DE FEVEREIRO</t>
  </si>
  <si>
    <t>VEREADOR</t>
  </si>
  <si>
    <t>EDSON FERREIRA</t>
  </si>
  <si>
    <t>16 A 18 JANEIRO</t>
  </si>
  <si>
    <t>14 A 15 DE FEVEREIRO</t>
  </si>
  <si>
    <t>7 A 8 DE FEVEREIRO</t>
  </si>
  <si>
    <t xml:space="preserve">2 A 4 DE ABRIL </t>
  </si>
  <si>
    <t>16 A 17 DE ABRIL</t>
  </si>
  <si>
    <t>AILTON LIMA DOS SANTOS</t>
  </si>
  <si>
    <t>26 DE MARÇO</t>
  </si>
  <si>
    <t>NEUSILENE DE SOUSA</t>
  </si>
  <si>
    <t xml:space="preserve">23 A 25 DE JANEIRO </t>
  </si>
  <si>
    <t>19 A 20 MARÇO</t>
  </si>
  <si>
    <t>03 A 05 DE ABRIL</t>
  </si>
  <si>
    <t>15 A 17 DE ABRIL</t>
  </si>
  <si>
    <t>DANIEL SIQUEIRA NEVES</t>
  </si>
  <si>
    <t>22 A 24 DE JANEIRO</t>
  </si>
  <si>
    <t>14 A 16 DE MARÇO</t>
  </si>
  <si>
    <t>25 A 29 DE MARÇO</t>
  </si>
  <si>
    <t>4 DE ABRIL</t>
  </si>
  <si>
    <t>MARIZA ALVES</t>
  </si>
  <si>
    <t>23 A 25 DE JANEIRO</t>
  </si>
  <si>
    <t>07 A 09 DE FEVEREIRO</t>
  </si>
  <si>
    <t>14 DE MARÇO</t>
  </si>
  <si>
    <t>27 A 29 DE MARÇO</t>
  </si>
  <si>
    <t>4 A 5 DE ABRIL</t>
  </si>
  <si>
    <t>ELIANA SANTOS PINHEIRO</t>
  </si>
  <si>
    <t>6 A 8 DE JANEIRO</t>
  </si>
  <si>
    <t>3 A 4 DE FEVEREIRO</t>
  </si>
  <si>
    <t>RAYLANE DOS SANTOS</t>
  </si>
  <si>
    <t>30 A 31 DE JANEIRO</t>
  </si>
  <si>
    <t>12 A 14 DE MARÇO</t>
  </si>
  <si>
    <t>28 DE MARÇO</t>
  </si>
  <si>
    <t>16 A 17 DE MARÇO</t>
  </si>
  <si>
    <t>RAFAEL COMIN</t>
  </si>
  <si>
    <t xml:space="preserve">27 A 29 DE MARÇO </t>
  </si>
  <si>
    <t xml:space="preserve">4 A 5 DE ABRIL </t>
  </si>
  <si>
    <t>CLAYTON GUIMARÃES</t>
  </si>
  <si>
    <t>3 A 4 DE ABRIL</t>
  </si>
  <si>
    <t>THARLLES DA SILVA BORGES</t>
  </si>
  <si>
    <t>26 A 29 DE MARÇO</t>
  </si>
  <si>
    <t>ELISMAR MULATO</t>
  </si>
  <si>
    <t>16 A 18 DE JANEIRO</t>
  </si>
  <si>
    <t>07 A 08 DE FEVEREIRO</t>
  </si>
  <si>
    <t>LINDOMAR DOS SANTOS REIS</t>
  </si>
  <si>
    <t>27 28 DE MARÇO</t>
  </si>
  <si>
    <t>MÊS DE JANEIRO</t>
  </si>
  <si>
    <t>MÊS DE FEVEREIRO</t>
  </si>
  <si>
    <t>MÊS DE ABRIL</t>
  </si>
  <si>
    <t>MÊS DE MAIO</t>
  </si>
  <si>
    <t>PERIDO DE RECESSO 01 DE JANEIRO A 15 DE FEVEREIRO</t>
  </si>
  <si>
    <t>PERIODO RESTANTE DE FEVEREIRO</t>
  </si>
  <si>
    <t>PERIODOS DE COINCIDENCIA</t>
  </si>
  <si>
    <t>MÊS DE MARÇO</t>
  </si>
  <si>
    <t>16 DE JANEIRO</t>
  </si>
  <si>
    <t>17 DE JANEIRO</t>
  </si>
  <si>
    <t>DANIEL SIQUEIRA</t>
  </si>
  <si>
    <t>18 DE JANEIRO</t>
  </si>
  <si>
    <t>22 DE JANEIRO</t>
  </si>
  <si>
    <t>LINDOMAR DOS REIS</t>
  </si>
  <si>
    <t>23 DE JANEIRO</t>
  </si>
  <si>
    <t>MARISA ALVES</t>
  </si>
  <si>
    <t>THARLLES BORGES</t>
  </si>
  <si>
    <t>24 DE JANEIRO</t>
  </si>
  <si>
    <t>THARLES BORGES</t>
  </si>
  <si>
    <t>25 DE JANEIRO</t>
  </si>
  <si>
    <t>THARLES DA SILVA BORGES</t>
  </si>
  <si>
    <t xml:space="preserve">30 DE JANEIRO </t>
  </si>
  <si>
    <t>07 DE FEVEREIRO</t>
  </si>
  <si>
    <t>08 DE FEVEREIRO</t>
  </si>
  <si>
    <t>14 DE FEVEREIRO</t>
  </si>
  <si>
    <t>15 DE FEVEREIRO</t>
  </si>
  <si>
    <t xml:space="preserve">EDSON FERREIRA </t>
  </si>
  <si>
    <t>12 DE MARÇO</t>
  </si>
  <si>
    <t>13 DE MARÇO</t>
  </si>
  <si>
    <t>19 DE MARÇO</t>
  </si>
  <si>
    <t>NEUSILENE SOUSA</t>
  </si>
  <si>
    <t>27 DE MARÇO</t>
  </si>
  <si>
    <t xml:space="preserve">28 DE MARÇO </t>
  </si>
  <si>
    <t>29 DE MARÇO</t>
  </si>
  <si>
    <t>03 DE ABRIL</t>
  </si>
  <si>
    <t>04 DE ABRIL</t>
  </si>
  <si>
    <t>05 DE ABRIL</t>
  </si>
  <si>
    <t xml:space="preserve">16 DE ABRIL </t>
  </si>
  <si>
    <t>16 DE ABRIL</t>
  </si>
  <si>
    <t>28 A 30 JANEIRO</t>
  </si>
  <si>
    <t>DEVERIA RECEBER</t>
  </si>
  <si>
    <t>DIARIAS RECEBIDAS</t>
  </si>
  <si>
    <t>VALOR QUE DEVERIA RECEBER</t>
  </si>
  <si>
    <t>VALOR RECEBIDO</t>
  </si>
  <si>
    <t>VALOR DIARIA</t>
  </si>
  <si>
    <t>27 A 28 DE MARÇO</t>
  </si>
  <si>
    <t>VALOR TOTAL DE 2019</t>
  </si>
  <si>
    <t>VALOR TOTAL DE 2018</t>
  </si>
  <si>
    <t>VALOR TOTAL  DE 2017</t>
  </si>
  <si>
    <t>VALOR TOTAL 2019</t>
  </si>
  <si>
    <t>RECESSO</t>
  </si>
  <si>
    <t>RESTANTE DE FEVEREIRO</t>
  </si>
  <si>
    <t>MARÇO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</si>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</sst>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44" fontId="0" fillId="0" borderId="0" xfId="1" applyFont="1"/>
    <xf numFmtId="0" fontId="0" fillId="0" borderId="0" xfId="0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0" fillId="0" borderId="0" xfId="0" applyNumberFormat="1"/>
    <xf numFmtId="0" fontId="0" fillId="0" borderId="1" xfId="0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0" fillId="0" borderId="1" xfId="0" applyBorder="1"/>
    <xf numFmtId="44" fontId="0" fillId="0" borderId="1" xfId="1" applyFont="1" applyBorder="1"/>
    <xf numFmtId="44" fontId="0" fillId="0" borderId="1" xfId="0" applyNumberFormat="1" applyBorder="1"/>
    <xf numFmtId="16" fontId="0" fillId="0" borderId="1" xfId="0" applyNumberFormat="1" applyBorder="1"/>
    <xf numFmtId="22" fontId="0" fillId="0" borderId="1" xfId="0" applyNumberFormat="1" applyBorder="1"/>
    <xf numFmtId="44" fontId="0" fillId="0" borderId="1" xfId="1" applyFont="1" applyBorder="1" applyAlignment="1">
      <alignment wrapText="1"/>
    </xf>
    <xf numFmtId="0" fontId="0" fillId="0" borderId="8" xfId="0" applyBorder="1" applyAlignment="1">
      <alignment horizontal="center" vertical="center"/>
    </xf>
    <xf numFmtId="0" fontId="0" fillId="0" borderId="0" xfId="0" applyBorder="1"/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4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0" fontId="0" fillId="0" borderId="10" xfId="0" applyBorder="1"/>
    <xf numFmtId="0" fontId="0" fillId="0" borderId="14" xfId="0" applyBorder="1"/>
    <xf numFmtId="2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/>
    <xf numFmtId="44" fontId="0" fillId="0" borderId="4" xfId="1" applyFont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4" fontId="0" fillId="0" borderId="2" xfId="1" applyFont="1" applyBorder="1" applyAlignment="1">
      <alignment horizontal="center" vertical="center"/>
    </xf>
    <xf numFmtId="44" fontId="0" fillId="0" borderId="3" xfId="1" applyFont="1" applyBorder="1" applyAlignment="1">
      <alignment horizontal="center" vertical="center"/>
    </xf>
    <xf numFmtId="44" fontId="0" fillId="0" borderId="4" xfId="1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</dxfs>
  <tableStyles count="0" defaultTableStyle="TableStyleMedium2" defaultPivotStyle="PivotStyleLight16"/>
  <colors>
    <mruColors>
      <color rgb="FFEC230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bg1"/>
                </a:solidFill>
              </a:rPr>
              <a:t>VALORES GLOBAIS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</c:dPt>
          <c:dPt>
            <c:idx val="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  <a:sp3d/>
            </c:spPr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p3d/>
            </c:spPr>
          </c:dPt>
          <c:cat>
            <c:strRef>
              <c:f>GRAFICOS!$A$1:$A$3</c:f>
              <c:strCache>
                <c:ptCount val="3"/>
                <c:pt idx="0">
                  <c:v>VALOR TOTAL DE 2019</c:v>
                </c:pt>
                <c:pt idx="1">
                  <c:v>VALOR TOTAL DE 2018</c:v>
                </c:pt>
                <c:pt idx="2">
                  <c:v>VALOR TOTAL  DE 2017</c:v>
                </c:pt>
              </c:strCache>
            </c:strRef>
          </c:cat>
          <c:val>
            <c:numRef>
              <c:f>GRAFICOS!$B$1:$B$3</c:f>
              <c:numCache>
                <c:formatCode>_("R$"* #,##0.00_);_("R$"* \(#,##0.00\);_("R$"* "-"??_);_(@_)</c:formatCode>
                <c:ptCount val="3"/>
                <c:pt idx="0">
                  <c:v>67690</c:v>
                </c:pt>
                <c:pt idx="1">
                  <c:v>34300</c:v>
                </c:pt>
                <c:pt idx="2">
                  <c:v>15580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3534088"/>
        <c:axId val="143534480"/>
        <c:axId val="0"/>
      </c:bar3DChart>
      <c:catAx>
        <c:axId val="143534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tx1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3534480"/>
        <c:crosses val="autoZero"/>
        <c:auto val="1"/>
        <c:lblAlgn val="ctr"/>
        <c:lblOffset val="100"/>
        <c:noMultiLvlLbl val="0"/>
      </c:catAx>
      <c:valAx>
        <c:axId val="143534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numFmt formatCode="_(&quot;R$&quot;* #,##0.00_);_(&quot;R$&quot;* \(#,##0.00\);_(&quot;R$&quot;* &quot;-&quot;??_);_(@_)" sourceLinked="1"/>
        <c:majorTickMark val="none"/>
        <c:minorTickMark val="none"/>
        <c:tickLblPos val="nextTo"/>
        <c:spPr>
          <a:solidFill>
            <a:schemeClr val="tx1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3534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2">
        <a:lumMod val="7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bg1"/>
                </a:solidFill>
              </a:rPr>
              <a:t>VALOR POR VEREADOR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GRAFICOS!$Q$1</c:f>
              <c:strCache>
                <c:ptCount val="1"/>
                <c:pt idx="0">
                  <c:v>VALOR TOTAL 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</c:dPt>
          <c:dPt>
            <c:idx val="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</c:dPt>
          <c:dPt>
            <c:idx val="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  <a:sp3d/>
            </c:spPr>
          </c:dPt>
          <c:dPt>
            <c:idx val="3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  <a:sp3d/>
            </c:spPr>
          </c:dPt>
          <c:dPt>
            <c:idx val="4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</c:dPt>
          <c:dPt>
            <c:idx val="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</c:dPt>
          <c:dPt>
            <c:idx val="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</c:dPt>
          <c:dPt>
            <c:idx val="8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</c:dPt>
          <c:dPt>
            <c:idx val="9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  <a:effectLst/>
              <a:sp3d/>
            </c:spPr>
          </c:dPt>
          <c:dPt>
            <c:idx val="1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  <a:sp3d/>
            </c:spPr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</c:dPt>
          <c:dPt>
            <c:idx val="1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  <a:sp3d/>
            </c:spPr>
          </c:dPt>
          <c:dPt>
            <c:idx val="13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p3d/>
            </c:spPr>
          </c:dPt>
          <c:cat>
            <c:strRef>
              <c:f>GRAFICOS!$P$2:$P$15</c:f>
              <c:strCache>
                <c:ptCount val="14"/>
                <c:pt idx="0">
                  <c:v>DANIEL SIQUEIRA NEVES</c:v>
                </c:pt>
                <c:pt idx="1">
                  <c:v>RAYLANE DOS SANTOS</c:v>
                </c:pt>
                <c:pt idx="2">
                  <c:v>EDSON FERREIRA</c:v>
                </c:pt>
                <c:pt idx="3">
                  <c:v>NEUSILENE DE SOUSA</c:v>
                </c:pt>
                <c:pt idx="4">
                  <c:v>MARIZA ALVES</c:v>
                </c:pt>
                <c:pt idx="5">
                  <c:v>MARIA MARTA</c:v>
                </c:pt>
                <c:pt idx="6">
                  <c:v>RAFAEL COMIN</c:v>
                </c:pt>
                <c:pt idx="7">
                  <c:v>THARLLES DA SILVA BORGES</c:v>
                </c:pt>
                <c:pt idx="8">
                  <c:v>ELISMAR MULATO</c:v>
                </c:pt>
                <c:pt idx="9">
                  <c:v>LINDOMAR DOS SANTOS REIS</c:v>
                </c:pt>
                <c:pt idx="10">
                  <c:v>ELIANA SANTOS PINHEIRO</c:v>
                </c:pt>
                <c:pt idx="11">
                  <c:v>CLAYTON GUIMARÃES</c:v>
                </c:pt>
                <c:pt idx="12">
                  <c:v>JOSÉ WILSON</c:v>
                </c:pt>
                <c:pt idx="13">
                  <c:v>AILTON LIMA DOS SANTOS</c:v>
                </c:pt>
              </c:strCache>
            </c:strRef>
          </c:cat>
          <c:val>
            <c:numRef>
              <c:f>GRAFICOS!$Q$2:$Q$15</c:f>
              <c:numCache>
                <c:formatCode>_("R$"* #,##0.00_);_("R$"* \(#,##0.00\);_("R$"* "-"??_);_(@_)</c:formatCode>
                <c:ptCount val="14"/>
                <c:pt idx="0">
                  <c:v>8600</c:v>
                </c:pt>
                <c:pt idx="1">
                  <c:v>7800</c:v>
                </c:pt>
                <c:pt idx="2">
                  <c:v>6240</c:v>
                </c:pt>
                <c:pt idx="3">
                  <c:v>6240</c:v>
                </c:pt>
                <c:pt idx="4">
                  <c:v>6240</c:v>
                </c:pt>
                <c:pt idx="5">
                  <c:v>5720</c:v>
                </c:pt>
                <c:pt idx="6">
                  <c:v>4720</c:v>
                </c:pt>
                <c:pt idx="7">
                  <c:v>4680</c:v>
                </c:pt>
                <c:pt idx="8">
                  <c:v>4160</c:v>
                </c:pt>
                <c:pt idx="9">
                  <c:v>3640</c:v>
                </c:pt>
                <c:pt idx="10">
                  <c:v>2120</c:v>
                </c:pt>
                <c:pt idx="11">
                  <c:v>2120</c:v>
                </c:pt>
                <c:pt idx="12">
                  <c:v>1560</c:v>
                </c:pt>
                <c:pt idx="13">
                  <c:v>520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51250000"/>
        <c:axId val="251250392"/>
        <c:axId val="0"/>
      </c:bar3DChart>
      <c:catAx>
        <c:axId val="251250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51250392"/>
        <c:crosses val="autoZero"/>
        <c:auto val="1"/>
        <c:lblAlgn val="ctr"/>
        <c:lblOffset val="100"/>
        <c:noMultiLvlLbl val="0"/>
      </c:catAx>
      <c:valAx>
        <c:axId val="251250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R$&quot;* #,##0.00_);_(&quot;R$&quot;* \(#,##0.00\);_(&quot;R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51250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2019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p3d/>
            </c:spPr>
          </c:dPt>
          <c:dPt>
            <c:idx val="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  <a:sp3d/>
            </c:spPr>
          </c:dPt>
          <c:dPt>
            <c:idx val="3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  <a:sp3d/>
            </c:spPr>
          </c:dPt>
          <c:cat>
            <c:strRef>
              <c:f>GRAFICOS!$A$27:$A$30</c:f>
              <c:strCache>
                <c:ptCount val="4"/>
                <c:pt idx="0">
                  <c:v>RECESSO</c:v>
                </c:pt>
                <c:pt idx="1">
                  <c:v>RESTANTE DE FEVEREIRO</c:v>
                </c:pt>
                <c:pt idx="2">
                  <c:v>MARÇO</c:v>
                </c:pt>
                <c:pt idx="3">
                  <c:v>ABRIL</c:v>
                </c:pt>
              </c:strCache>
            </c:strRef>
          </c:cat>
          <c:val>
            <c:numRef>
              <c:f>GRAFICOS!$B$27:$B$30</c:f>
              <c:numCache>
                <c:formatCode>_("R$"* #,##0.00_);_("R$"* \(#,##0.00\);_("R$"* "-"??_);_(@_)</c:formatCode>
                <c:ptCount val="4"/>
                <c:pt idx="0">
                  <c:v>32800</c:v>
                </c:pt>
                <c:pt idx="1">
                  <c:v>1560</c:v>
                </c:pt>
                <c:pt idx="2">
                  <c:v>19240</c:v>
                </c:pt>
                <c:pt idx="3">
                  <c:v>10760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51251568"/>
        <c:axId val="251251960"/>
        <c:axId val="0"/>
      </c:bar3DChart>
      <c:catAx>
        <c:axId val="25125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51251960"/>
        <c:crosses val="autoZero"/>
        <c:auto val="1"/>
        <c:lblAlgn val="ctr"/>
        <c:lblOffset val="100"/>
        <c:noMultiLvlLbl val="0"/>
      </c:catAx>
      <c:valAx>
        <c:axId val="251251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R$&quot;* #,##0.00_);_(&quot;R$&quot;* \(#,##0.00\);_(&quot;R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51251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2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0</xdr:row>
      <xdr:rowOff>0</xdr:rowOff>
    </xdr:from>
    <xdr:to>
      <xdr:col>14</xdr:col>
      <xdr:colOff>200025</xdr:colOff>
      <xdr:row>21</xdr:row>
      <xdr:rowOff>161924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76199</xdr:colOff>
      <xdr:row>0</xdr:row>
      <xdr:rowOff>0</xdr:rowOff>
    </xdr:from>
    <xdr:to>
      <xdr:col>32</xdr:col>
      <xdr:colOff>171450</xdr:colOff>
      <xdr:row>21</xdr:row>
      <xdr:rowOff>142874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28576</xdr:colOff>
      <xdr:row>21</xdr:row>
      <xdr:rowOff>123825</xdr:rowOff>
    </xdr:from>
    <xdr:to>
      <xdr:col>14</xdr:col>
      <xdr:colOff>161926</xdr:colOff>
      <xdr:row>46</xdr:row>
      <xdr:rowOff>152400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ela1" displayName="Tabela1" ref="P1:Q15" totalsRowShown="0">
  <autoFilter ref="P1:Q15"/>
  <sortState ref="P2:Q15">
    <sortCondition descending="1" ref="Q1:Q15"/>
  </sortState>
  <tableColumns count="2">
    <tableColumn id="1" name="VEREADOR" dataDxfId="1"/>
    <tableColumn id="2" name="VALOR TOTAL 2019" dataDxfId="0" dataCellStyle="Moeda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7"/>
  <sheetViews>
    <sheetView tabSelected="1" workbookViewId="0">
      <selection activeCell="D2" sqref="D2:D5"/>
    </sheetView>
  </sheetViews>
  <sheetFormatPr defaultRowHeight="15" x14ac:dyDescent="0.25"/>
  <cols>
    <col min="1" max="1" width="28" customWidth="1"/>
    <col min="2" max="2" width="19.140625" customWidth="1"/>
    <col min="3" max="3" width="29.140625" style="1" customWidth="1"/>
    <col min="4" max="4" width="19.85546875" customWidth="1"/>
    <col min="6" max="6" width="35.140625" customWidth="1"/>
  </cols>
  <sheetData>
    <row r="1" spans="1:8" x14ac:dyDescent="0.25">
      <c r="A1" s="5" t="s">
        <v>9</v>
      </c>
      <c r="B1" s="5" t="s">
        <v>1</v>
      </c>
      <c r="C1" s="6" t="s">
        <v>2</v>
      </c>
      <c r="D1" s="5" t="s">
        <v>3</v>
      </c>
    </row>
    <row r="2" spans="1:8" x14ac:dyDescent="0.25">
      <c r="A2" s="35" t="s">
        <v>0</v>
      </c>
      <c r="B2" s="7" t="s">
        <v>93</v>
      </c>
      <c r="C2" s="6">
        <v>1560</v>
      </c>
      <c r="D2" s="36">
        <f>C2+C3+C4+C5</f>
        <v>5720</v>
      </c>
      <c r="F2" s="9" t="s">
        <v>54</v>
      </c>
    </row>
    <row r="3" spans="1:8" x14ac:dyDescent="0.25">
      <c r="A3" s="35"/>
      <c r="B3" s="7" t="s">
        <v>4</v>
      </c>
      <c r="C3" s="6">
        <v>1560</v>
      </c>
      <c r="D3" s="36"/>
      <c r="F3" s="9">
        <v>21320</v>
      </c>
      <c r="H3" s="4"/>
    </row>
    <row r="4" spans="1:8" x14ac:dyDescent="0.25">
      <c r="A4" s="35"/>
      <c r="B4" s="5" t="s">
        <v>5</v>
      </c>
      <c r="C4" s="6">
        <v>1560</v>
      </c>
      <c r="D4" s="36"/>
      <c r="F4" s="9" t="s">
        <v>55</v>
      </c>
    </row>
    <row r="5" spans="1:8" x14ac:dyDescent="0.25">
      <c r="A5" s="35"/>
      <c r="B5" s="5" t="s">
        <v>6</v>
      </c>
      <c r="C5" s="6">
        <v>1040</v>
      </c>
      <c r="D5" s="36"/>
      <c r="F5" s="9">
        <v>13040</v>
      </c>
    </row>
    <row r="6" spans="1:8" x14ac:dyDescent="0.25">
      <c r="A6" s="2"/>
      <c r="B6" s="2"/>
      <c r="C6" s="3"/>
      <c r="D6" s="3"/>
      <c r="F6" s="9" t="s">
        <v>61</v>
      </c>
    </row>
    <row r="7" spans="1:8" x14ac:dyDescent="0.25">
      <c r="A7" s="8" t="s">
        <v>9</v>
      </c>
      <c r="B7" s="5" t="s">
        <v>1</v>
      </c>
      <c r="C7" s="9" t="s">
        <v>2</v>
      </c>
      <c r="D7" s="8" t="s">
        <v>3</v>
      </c>
      <c r="F7" s="9">
        <v>19240</v>
      </c>
    </row>
    <row r="8" spans="1:8" x14ac:dyDescent="0.25">
      <c r="A8" s="8" t="s">
        <v>7</v>
      </c>
      <c r="B8" s="8" t="s">
        <v>8</v>
      </c>
      <c r="C8" s="9">
        <v>1560</v>
      </c>
      <c r="D8" s="10">
        <f>C8</f>
        <v>1560</v>
      </c>
      <c r="F8" s="9" t="s">
        <v>56</v>
      </c>
    </row>
    <row r="9" spans="1:8" x14ac:dyDescent="0.25">
      <c r="F9" s="9">
        <v>10760</v>
      </c>
    </row>
    <row r="10" spans="1:8" x14ac:dyDescent="0.25">
      <c r="A10" s="5" t="s">
        <v>9</v>
      </c>
      <c r="B10" s="5" t="s">
        <v>1</v>
      </c>
      <c r="C10" s="6" t="s">
        <v>2</v>
      </c>
      <c r="D10" s="5" t="s">
        <v>3</v>
      </c>
      <c r="F10" s="9" t="s">
        <v>57</v>
      </c>
    </row>
    <row r="11" spans="1:8" x14ac:dyDescent="0.25">
      <c r="A11" s="37" t="s">
        <v>10</v>
      </c>
      <c r="B11" s="11" t="s">
        <v>11</v>
      </c>
      <c r="C11" s="9">
        <v>1560</v>
      </c>
      <c r="D11" s="34">
        <f>SUM(C11,C12,C13,C14,C15)</f>
        <v>6240</v>
      </c>
      <c r="F11" s="9">
        <v>0</v>
      </c>
    </row>
    <row r="12" spans="1:8" ht="30" x14ac:dyDescent="0.25">
      <c r="A12" s="38"/>
      <c r="B12" s="12" t="s">
        <v>13</v>
      </c>
      <c r="C12" s="9">
        <v>1040</v>
      </c>
      <c r="D12" s="34"/>
      <c r="F12" s="13" t="s">
        <v>58</v>
      </c>
    </row>
    <row r="13" spans="1:8" x14ac:dyDescent="0.25">
      <c r="A13" s="38"/>
      <c r="B13" s="8" t="s">
        <v>12</v>
      </c>
      <c r="C13" s="9">
        <v>1040</v>
      </c>
      <c r="D13" s="34"/>
      <c r="F13" s="9">
        <v>32800</v>
      </c>
    </row>
    <row r="14" spans="1:8" x14ac:dyDescent="0.25">
      <c r="A14" s="38"/>
      <c r="B14" s="8" t="s">
        <v>14</v>
      </c>
      <c r="C14" s="9">
        <v>1560</v>
      </c>
      <c r="D14" s="34"/>
      <c r="F14" s="9" t="s">
        <v>59</v>
      </c>
    </row>
    <row r="15" spans="1:8" x14ac:dyDescent="0.25">
      <c r="A15" s="39"/>
      <c r="B15" s="8" t="s">
        <v>15</v>
      </c>
      <c r="C15" s="9">
        <v>1040</v>
      </c>
      <c r="D15" s="34"/>
      <c r="F15" s="9">
        <v>1560</v>
      </c>
    </row>
    <row r="17" spans="1:6" x14ac:dyDescent="0.25">
      <c r="A17" s="8" t="s">
        <v>9</v>
      </c>
      <c r="B17" s="8" t="s">
        <v>1</v>
      </c>
      <c r="C17" s="9" t="s">
        <v>2</v>
      </c>
      <c r="D17" s="8" t="s">
        <v>3</v>
      </c>
      <c r="F17" s="4"/>
    </row>
    <row r="18" spans="1:6" x14ac:dyDescent="0.25">
      <c r="A18" s="8" t="s">
        <v>16</v>
      </c>
      <c r="B18" s="8" t="s">
        <v>17</v>
      </c>
      <c r="C18" s="9">
        <v>520</v>
      </c>
      <c r="D18" s="9">
        <v>520</v>
      </c>
    </row>
    <row r="20" spans="1:6" x14ac:dyDescent="0.25">
      <c r="A20" s="8" t="s">
        <v>9</v>
      </c>
      <c r="B20" s="8" t="s">
        <v>1</v>
      </c>
      <c r="C20" s="9" t="s">
        <v>2</v>
      </c>
      <c r="D20" s="8" t="s">
        <v>3</v>
      </c>
    </row>
    <row r="21" spans="1:6" x14ac:dyDescent="0.25">
      <c r="A21" s="35" t="s">
        <v>18</v>
      </c>
      <c r="B21" s="8" t="s">
        <v>19</v>
      </c>
      <c r="C21" s="9">
        <v>1560</v>
      </c>
      <c r="D21" s="34">
        <f>SUM(C21,C22,C23,C24)</f>
        <v>6240</v>
      </c>
    </row>
    <row r="22" spans="1:6" x14ac:dyDescent="0.25">
      <c r="A22" s="35"/>
      <c r="B22" s="11" t="s">
        <v>20</v>
      </c>
      <c r="C22" s="9">
        <v>1560</v>
      </c>
      <c r="D22" s="35"/>
    </row>
    <row r="23" spans="1:6" x14ac:dyDescent="0.25">
      <c r="A23" s="35"/>
      <c r="B23" s="8" t="s">
        <v>21</v>
      </c>
      <c r="C23" s="9">
        <v>1560</v>
      </c>
      <c r="D23" s="35"/>
    </row>
    <row r="24" spans="1:6" x14ac:dyDescent="0.25">
      <c r="A24" s="35"/>
      <c r="B24" s="8" t="s">
        <v>22</v>
      </c>
      <c r="C24" s="9">
        <v>1560</v>
      </c>
      <c r="D24" s="35"/>
    </row>
    <row r="26" spans="1:6" x14ac:dyDescent="0.25">
      <c r="A26" s="8" t="s">
        <v>9</v>
      </c>
      <c r="B26" s="8" t="s">
        <v>1</v>
      </c>
      <c r="C26" s="9" t="s">
        <v>2</v>
      </c>
      <c r="D26" s="8" t="s">
        <v>3</v>
      </c>
    </row>
    <row r="27" spans="1:6" x14ac:dyDescent="0.25">
      <c r="A27" s="35" t="s">
        <v>23</v>
      </c>
      <c r="B27" s="11" t="s">
        <v>11</v>
      </c>
      <c r="C27" s="9">
        <v>1560</v>
      </c>
      <c r="D27" s="34">
        <f>SUM(C27,C28,C29,C30,C31,C32)</f>
        <v>8600</v>
      </c>
    </row>
    <row r="28" spans="1:6" x14ac:dyDescent="0.25">
      <c r="A28" s="35"/>
      <c r="B28" s="8" t="s">
        <v>24</v>
      </c>
      <c r="C28" s="9">
        <v>1560</v>
      </c>
      <c r="D28" s="35"/>
    </row>
    <row r="29" spans="1:6" x14ac:dyDescent="0.25">
      <c r="A29" s="35"/>
      <c r="B29" s="8" t="s">
        <v>13</v>
      </c>
      <c r="C29" s="9">
        <v>1040</v>
      </c>
      <c r="D29" s="35"/>
    </row>
    <row r="30" spans="1:6" x14ac:dyDescent="0.25">
      <c r="A30" s="35"/>
      <c r="B30" s="8" t="s">
        <v>25</v>
      </c>
      <c r="C30" s="9">
        <v>1560</v>
      </c>
      <c r="D30" s="35"/>
    </row>
    <row r="31" spans="1:6" x14ac:dyDescent="0.25">
      <c r="A31" s="35"/>
      <c r="B31" s="8" t="s">
        <v>26</v>
      </c>
      <c r="C31" s="9">
        <v>2600</v>
      </c>
      <c r="D31" s="35"/>
    </row>
    <row r="32" spans="1:6" x14ac:dyDescent="0.25">
      <c r="A32" s="35"/>
      <c r="B32" s="8" t="s">
        <v>27</v>
      </c>
      <c r="C32" s="9">
        <v>280</v>
      </c>
      <c r="D32" s="35"/>
    </row>
    <row r="34" spans="1:4" x14ac:dyDescent="0.25">
      <c r="A34" s="8" t="s">
        <v>9</v>
      </c>
      <c r="B34" s="8" t="s">
        <v>1</v>
      </c>
      <c r="C34" s="9" t="s">
        <v>2</v>
      </c>
      <c r="D34" s="8" t="s">
        <v>3</v>
      </c>
    </row>
    <row r="35" spans="1:4" x14ac:dyDescent="0.25">
      <c r="A35" s="35" t="s">
        <v>28</v>
      </c>
      <c r="B35" s="8" t="s">
        <v>29</v>
      </c>
      <c r="C35" s="9">
        <v>1560</v>
      </c>
      <c r="D35" s="34">
        <f>SUM(C35,C36,C37,C38,C39)</f>
        <v>6240</v>
      </c>
    </row>
    <row r="36" spans="1:4" x14ac:dyDescent="0.25">
      <c r="A36" s="35"/>
      <c r="B36" s="8" t="s">
        <v>30</v>
      </c>
      <c r="C36" s="9">
        <v>1040</v>
      </c>
      <c r="D36" s="35"/>
    </row>
    <row r="37" spans="1:4" x14ac:dyDescent="0.25">
      <c r="A37" s="35"/>
      <c r="B37" s="8" t="s">
        <v>31</v>
      </c>
      <c r="C37" s="9">
        <v>520</v>
      </c>
      <c r="D37" s="35"/>
    </row>
    <row r="38" spans="1:4" x14ac:dyDescent="0.25">
      <c r="A38" s="35"/>
      <c r="B38" s="8" t="s">
        <v>32</v>
      </c>
      <c r="C38" s="9">
        <v>1560</v>
      </c>
      <c r="D38" s="35"/>
    </row>
    <row r="39" spans="1:4" x14ac:dyDescent="0.25">
      <c r="A39" s="35"/>
      <c r="B39" s="8" t="s">
        <v>33</v>
      </c>
      <c r="C39" s="9">
        <v>1560</v>
      </c>
      <c r="D39" s="35"/>
    </row>
    <row r="41" spans="1:4" x14ac:dyDescent="0.25">
      <c r="A41" s="8" t="s">
        <v>9</v>
      </c>
      <c r="B41" s="8" t="s">
        <v>1</v>
      </c>
      <c r="C41" s="9" t="s">
        <v>2</v>
      </c>
      <c r="D41" s="8" t="s">
        <v>3</v>
      </c>
    </row>
    <row r="42" spans="1:4" x14ac:dyDescent="0.25">
      <c r="A42" s="41" t="s">
        <v>34</v>
      </c>
      <c r="B42" s="8" t="s">
        <v>35</v>
      </c>
      <c r="C42" s="9">
        <v>1560</v>
      </c>
      <c r="D42" s="34">
        <f>SUM(C42,C43)</f>
        <v>2120</v>
      </c>
    </row>
    <row r="43" spans="1:4" x14ac:dyDescent="0.25">
      <c r="A43" s="41"/>
      <c r="B43" s="8" t="s">
        <v>36</v>
      </c>
      <c r="C43" s="9">
        <v>560</v>
      </c>
      <c r="D43" s="35"/>
    </row>
    <row r="45" spans="1:4" x14ac:dyDescent="0.25">
      <c r="A45" s="8" t="s">
        <v>9</v>
      </c>
      <c r="B45" s="8" t="s">
        <v>1</v>
      </c>
      <c r="C45" s="9" t="s">
        <v>2</v>
      </c>
      <c r="D45" s="8" t="s">
        <v>3</v>
      </c>
    </row>
    <row r="46" spans="1:4" x14ac:dyDescent="0.25">
      <c r="A46" s="35" t="s">
        <v>37</v>
      </c>
      <c r="B46" s="8" t="s">
        <v>29</v>
      </c>
      <c r="C46" s="9">
        <v>1560</v>
      </c>
      <c r="D46" s="34">
        <f>SUM(C46,C47,C48,C49,C50,C51,C52)</f>
        <v>7800</v>
      </c>
    </row>
    <row r="47" spans="1:4" x14ac:dyDescent="0.25">
      <c r="A47" s="35"/>
      <c r="B47" s="8" t="s">
        <v>38</v>
      </c>
      <c r="C47" s="9">
        <v>1040</v>
      </c>
      <c r="D47" s="35"/>
    </row>
    <row r="48" spans="1:4" x14ac:dyDescent="0.25">
      <c r="A48" s="35"/>
      <c r="B48" s="8" t="s">
        <v>13</v>
      </c>
      <c r="C48" s="9">
        <v>1040</v>
      </c>
      <c r="D48" s="35"/>
    </row>
    <row r="49" spans="1:4" x14ac:dyDescent="0.25">
      <c r="A49" s="35"/>
      <c r="B49" s="8" t="s">
        <v>12</v>
      </c>
      <c r="C49" s="9">
        <v>1040</v>
      </c>
      <c r="D49" s="35"/>
    </row>
    <row r="50" spans="1:4" x14ac:dyDescent="0.25">
      <c r="A50" s="35"/>
      <c r="B50" s="8" t="s">
        <v>39</v>
      </c>
      <c r="C50" s="9">
        <v>1560</v>
      </c>
      <c r="D50" s="35"/>
    </row>
    <row r="51" spans="1:4" x14ac:dyDescent="0.25">
      <c r="A51" s="35"/>
      <c r="B51" s="8" t="s">
        <v>40</v>
      </c>
      <c r="C51" s="9">
        <v>520</v>
      </c>
      <c r="D51" s="35"/>
    </row>
    <row r="52" spans="1:4" x14ac:dyDescent="0.25">
      <c r="A52" s="35"/>
      <c r="B52" s="8" t="s">
        <v>41</v>
      </c>
      <c r="C52" s="9">
        <v>1040</v>
      </c>
      <c r="D52" s="35"/>
    </row>
    <row r="54" spans="1:4" x14ac:dyDescent="0.25">
      <c r="A54" s="8" t="s">
        <v>9</v>
      </c>
      <c r="B54" s="8" t="s">
        <v>1</v>
      </c>
      <c r="C54" s="9" t="s">
        <v>2</v>
      </c>
      <c r="D54" s="8" t="s">
        <v>3</v>
      </c>
    </row>
    <row r="55" spans="1:4" x14ac:dyDescent="0.25">
      <c r="A55" s="35" t="s">
        <v>42</v>
      </c>
      <c r="B55" s="8" t="s">
        <v>24</v>
      </c>
      <c r="C55" s="9">
        <v>1560</v>
      </c>
      <c r="D55" s="34">
        <f>SUM(C55,C56,C57,C58)</f>
        <v>4720</v>
      </c>
    </row>
    <row r="56" spans="1:4" x14ac:dyDescent="0.25">
      <c r="A56" s="35"/>
      <c r="B56" s="8" t="s">
        <v>13</v>
      </c>
      <c r="C56" s="9">
        <v>1040</v>
      </c>
      <c r="D56" s="35"/>
    </row>
    <row r="57" spans="1:4" x14ac:dyDescent="0.25">
      <c r="A57" s="35"/>
      <c r="B57" s="8" t="s">
        <v>43</v>
      </c>
      <c r="C57" s="9">
        <v>1560</v>
      </c>
      <c r="D57" s="35"/>
    </row>
    <row r="58" spans="1:4" x14ac:dyDescent="0.25">
      <c r="A58" s="35"/>
      <c r="B58" s="8" t="s">
        <v>44</v>
      </c>
      <c r="C58" s="9">
        <v>560</v>
      </c>
      <c r="D58" s="35"/>
    </row>
    <row r="60" spans="1:4" x14ac:dyDescent="0.25">
      <c r="A60" s="8" t="s">
        <v>9</v>
      </c>
      <c r="B60" s="8" t="s">
        <v>1</v>
      </c>
      <c r="C60" s="9" t="s">
        <v>2</v>
      </c>
      <c r="D60" s="8" t="s">
        <v>3</v>
      </c>
    </row>
    <row r="61" spans="1:4" x14ac:dyDescent="0.25">
      <c r="A61" s="35" t="s">
        <v>45</v>
      </c>
      <c r="B61" s="8" t="s">
        <v>24</v>
      </c>
      <c r="C61" s="9">
        <v>1560</v>
      </c>
      <c r="D61" s="40">
        <f>SUM(C61,C62)</f>
        <v>2120</v>
      </c>
    </row>
    <row r="62" spans="1:4" x14ac:dyDescent="0.25">
      <c r="A62" s="35"/>
      <c r="B62" s="8" t="s">
        <v>46</v>
      </c>
      <c r="C62" s="9">
        <v>560</v>
      </c>
      <c r="D62" s="41"/>
    </row>
    <row r="64" spans="1:4" x14ac:dyDescent="0.25">
      <c r="A64" s="8" t="s">
        <v>9</v>
      </c>
      <c r="B64" s="8" t="s">
        <v>1</v>
      </c>
      <c r="C64" s="9" t="s">
        <v>2</v>
      </c>
      <c r="D64" s="8" t="s">
        <v>3</v>
      </c>
    </row>
    <row r="65" spans="1:4" x14ac:dyDescent="0.25">
      <c r="A65" s="35" t="s">
        <v>47</v>
      </c>
      <c r="B65" s="8" t="s">
        <v>29</v>
      </c>
      <c r="C65" s="9">
        <v>1560</v>
      </c>
      <c r="D65" s="34">
        <f>SUM(C65,C66,C67)</f>
        <v>4680</v>
      </c>
    </row>
    <row r="66" spans="1:4" x14ac:dyDescent="0.25">
      <c r="A66" s="35"/>
      <c r="B66" s="8" t="s">
        <v>48</v>
      </c>
      <c r="C66" s="9">
        <v>2080</v>
      </c>
      <c r="D66" s="35"/>
    </row>
    <row r="67" spans="1:4" x14ac:dyDescent="0.25">
      <c r="A67" s="35"/>
      <c r="B67" s="8" t="s">
        <v>15</v>
      </c>
      <c r="C67" s="9">
        <v>1040</v>
      </c>
      <c r="D67" s="35"/>
    </row>
    <row r="69" spans="1:4" x14ac:dyDescent="0.25">
      <c r="A69" s="8" t="s">
        <v>9</v>
      </c>
      <c r="B69" s="8" t="s">
        <v>1</v>
      </c>
      <c r="C69" s="9" t="s">
        <v>2</v>
      </c>
      <c r="D69" s="8" t="s">
        <v>3</v>
      </c>
    </row>
    <row r="70" spans="1:4" x14ac:dyDescent="0.25">
      <c r="A70" s="35" t="s">
        <v>49</v>
      </c>
      <c r="B70" s="8" t="s">
        <v>50</v>
      </c>
      <c r="C70" s="9">
        <v>1560</v>
      </c>
      <c r="D70" s="34">
        <f>SUM(C70,C71,C72)</f>
        <v>4160</v>
      </c>
    </row>
    <row r="71" spans="1:4" x14ac:dyDescent="0.25">
      <c r="A71" s="35"/>
      <c r="B71" s="8" t="s">
        <v>51</v>
      </c>
      <c r="C71" s="9">
        <v>1040</v>
      </c>
      <c r="D71" s="35"/>
    </row>
    <row r="72" spans="1:4" x14ac:dyDescent="0.25">
      <c r="A72" s="35"/>
      <c r="B72" s="8" t="s">
        <v>32</v>
      </c>
      <c r="C72" s="9">
        <v>1560</v>
      </c>
      <c r="D72" s="35"/>
    </row>
    <row r="74" spans="1:4" x14ac:dyDescent="0.25">
      <c r="A74" s="8" t="s">
        <v>9</v>
      </c>
      <c r="B74" s="8" t="s">
        <v>1</v>
      </c>
      <c r="C74" s="9" t="s">
        <v>2</v>
      </c>
      <c r="D74" s="8" t="s">
        <v>3</v>
      </c>
    </row>
    <row r="75" spans="1:4" x14ac:dyDescent="0.25">
      <c r="A75" s="35" t="s">
        <v>52</v>
      </c>
      <c r="B75" s="8" t="s">
        <v>24</v>
      </c>
      <c r="C75" s="9">
        <v>1560</v>
      </c>
      <c r="D75" s="34">
        <f>SUM(C75,C76,C77)</f>
        <v>3640</v>
      </c>
    </row>
    <row r="76" spans="1:4" x14ac:dyDescent="0.25">
      <c r="A76" s="35"/>
      <c r="B76" s="8" t="s">
        <v>13</v>
      </c>
      <c r="C76" s="9">
        <v>1040</v>
      </c>
      <c r="D76" s="35"/>
    </row>
    <row r="77" spans="1:4" x14ac:dyDescent="0.25">
      <c r="A77" s="35"/>
      <c r="B77" s="8" t="s">
        <v>53</v>
      </c>
      <c r="C77" s="9">
        <v>1040</v>
      </c>
      <c r="D77" s="35"/>
    </row>
  </sheetData>
  <mergeCells count="24">
    <mergeCell ref="D2:D5"/>
    <mergeCell ref="A2:A5"/>
    <mergeCell ref="D11:D15"/>
    <mergeCell ref="A11:A15"/>
    <mergeCell ref="D61:D62"/>
    <mergeCell ref="A61:A62"/>
    <mergeCell ref="A42:A43"/>
    <mergeCell ref="A21:A24"/>
    <mergeCell ref="D21:D24"/>
    <mergeCell ref="A27:A32"/>
    <mergeCell ref="D27:D32"/>
    <mergeCell ref="A35:A39"/>
    <mergeCell ref="D35:D39"/>
    <mergeCell ref="D42:D43"/>
    <mergeCell ref="A46:A52"/>
    <mergeCell ref="D46:D52"/>
    <mergeCell ref="D75:D77"/>
    <mergeCell ref="A75:A77"/>
    <mergeCell ref="D55:D58"/>
    <mergeCell ref="A55:A58"/>
    <mergeCell ref="D65:D67"/>
    <mergeCell ref="A65:A67"/>
    <mergeCell ref="D70:D72"/>
    <mergeCell ref="A70:A72"/>
  </mergeCells>
  <pageMargins left="0.511811024" right="0.511811024" top="0.78740157499999996" bottom="0.78740157499999996" header="0.31496062000000002" footer="0.31496062000000002"/>
  <pageSetup paperSize="9" scale="64" fitToWidth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7"/>
  <sheetViews>
    <sheetView topLeftCell="A22" zoomScaleNormal="100" workbookViewId="0">
      <selection activeCell="A24" sqref="A24:A31"/>
    </sheetView>
  </sheetViews>
  <sheetFormatPr defaultRowHeight="15" x14ac:dyDescent="0.25"/>
  <cols>
    <col min="1" max="1" width="24.140625" customWidth="1"/>
    <col min="3" max="3" width="23" customWidth="1"/>
    <col min="5" max="5" width="23.7109375" customWidth="1"/>
    <col min="7" max="7" width="21.5703125" customWidth="1"/>
  </cols>
  <sheetData>
    <row r="1" spans="1:7" x14ac:dyDescent="0.25">
      <c r="A1" s="42" t="s">
        <v>60</v>
      </c>
      <c r="B1" s="43"/>
      <c r="C1" s="43"/>
      <c r="D1" s="43"/>
      <c r="E1" s="43"/>
      <c r="F1" s="43"/>
      <c r="G1" s="44"/>
    </row>
    <row r="2" spans="1:7" x14ac:dyDescent="0.25">
      <c r="A2" s="14" t="s">
        <v>62</v>
      </c>
      <c r="B2" s="15"/>
      <c r="C2" s="24" t="s">
        <v>76</v>
      </c>
      <c r="D2" s="15"/>
      <c r="E2" s="24" t="s">
        <v>81</v>
      </c>
      <c r="F2" s="15"/>
      <c r="G2" s="16" t="s">
        <v>88</v>
      </c>
    </row>
    <row r="3" spans="1:7" x14ac:dyDescent="0.25">
      <c r="A3" s="14" t="s">
        <v>10</v>
      </c>
      <c r="B3" s="15"/>
      <c r="C3" s="24" t="s">
        <v>7</v>
      </c>
      <c r="D3" s="15"/>
      <c r="E3" s="24" t="s">
        <v>0</v>
      </c>
      <c r="F3" s="15"/>
      <c r="G3" s="16" t="s">
        <v>10</v>
      </c>
    </row>
    <row r="4" spans="1:7" x14ac:dyDescent="0.25">
      <c r="A4" s="14" t="s">
        <v>64</v>
      </c>
      <c r="B4" s="15"/>
      <c r="C4" s="24" t="s">
        <v>10</v>
      </c>
      <c r="D4" s="15"/>
      <c r="E4" s="24" t="s">
        <v>37</v>
      </c>
      <c r="F4" s="15"/>
      <c r="G4" s="16" t="s">
        <v>18</v>
      </c>
    </row>
    <row r="5" spans="1:7" x14ac:dyDescent="0.25">
      <c r="A5" s="14" t="s">
        <v>49</v>
      </c>
      <c r="B5" s="15"/>
      <c r="C5" s="24" t="s">
        <v>64</v>
      </c>
      <c r="D5" s="15"/>
      <c r="E5" s="17"/>
      <c r="F5" s="15"/>
      <c r="G5" s="16" t="s">
        <v>45</v>
      </c>
    </row>
    <row r="6" spans="1:7" x14ac:dyDescent="0.25">
      <c r="A6" s="18"/>
      <c r="B6" s="15"/>
      <c r="C6" s="24" t="s">
        <v>28</v>
      </c>
      <c r="D6" s="15"/>
      <c r="E6" s="24" t="s">
        <v>82</v>
      </c>
      <c r="F6" s="15"/>
      <c r="G6" s="19"/>
    </row>
    <row r="7" spans="1:7" x14ac:dyDescent="0.25">
      <c r="A7" s="14" t="s">
        <v>63</v>
      </c>
      <c r="B7" s="15"/>
      <c r="C7" s="24" t="s">
        <v>37</v>
      </c>
      <c r="D7" s="15"/>
      <c r="E7" s="24" t="s">
        <v>0</v>
      </c>
      <c r="F7" s="15"/>
      <c r="G7" s="16" t="s">
        <v>89</v>
      </c>
    </row>
    <row r="8" spans="1:7" x14ac:dyDescent="0.25">
      <c r="A8" s="14" t="s">
        <v>10</v>
      </c>
      <c r="B8" s="15"/>
      <c r="C8" s="24" t="s">
        <v>42</v>
      </c>
      <c r="D8" s="15"/>
      <c r="E8" s="24" t="s">
        <v>37</v>
      </c>
      <c r="F8" s="15"/>
      <c r="G8" s="16" t="s">
        <v>10</v>
      </c>
    </row>
    <row r="9" spans="1:7" x14ac:dyDescent="0.25">
      <c r="A9" s="14" t="s">
        <v>64</v>
      </c>
      <c r="B9" s="15"/>
      <c r="C9" s="24" t="s">
        <v>49</v>
      </c>
      <c r="D9" s="15"/>
      <c r="E9" s="17"/>
      <c r="F9" s="15"/>
      <c r="G9" s="16" t="s">
        <v>18</v>
      </c>
    </row>
    <row r="10" spans="1:7" x14ac:dyDescent="0.25">
      <c r="A10" s="14" t="s">
        <v>49</v>
      </c>
      <c r="B10" s="15"/>
      <c r="C10" s="24" t="s">
        <v>67</v>
      </c>
      <c r="D10" s="15"/>
      <c r="E10" s="24" t="s">
        <v>31</v>
      </c>
      <c r="F10" s="15"/>
      <c r="G10" s="16" t="s">
        <v>64</v>
      </c>
    </row>
    <row r="11" spans="1:7" x14ac:dyDescent="0.25">
      <c r="A11" s="18"/>
      <c r="B11" s="15"/>
      <c r="C11" s="17"/>
      <c r="D11" s="15"/>
      <c r="E11" s="24" t="s">
        <v>0</v>
      </c>
      <c r="F11" s="15"/>
      <c r="G11" s="16" t="s">
        <v>28</v>
      </c>
    </row>
    <row r="12" spans="1:7" x14ac:dyDescent="0.25">
      <c r="A12" s="14" t="s">
        <v>65</v>
      </c>
      <c r="B12" s="15"/>
      <c r="C12" s="24" t="s">
        <v>77</v>
      </c>
      <c r="D12" s="15"/>
      <c r="E12" s="24" t="s">
        <v>64</v>
      </c>
      <c r="F12" s="15"/>
      <c r="G12" s="16" t="s">
        <v>42</v>
      </c>
    </row>
    <row r="13" spans="1:7" x14ac:dyDescent="0.25">
      <c r="A13" s="14" t="s">
        <v>10</v>
      </c>
      <c r="B13" s="15"/>
      <c r="C13" s="24" t="s">
        <v>7</v>
      </c>
      <c r="D13" s="15"/>
      <c r="E13" s="24" t="s">
        <v>28</v>
      </c>
      <c r="F13" s="15"/>
      <c r="G13" s="16" t="s">
        <v>45</v>
      </c>
    </row>
    <row r="14" spans="1:7" x14ac:dyDescent="0.25">
      <c r="A14" s="14" t="s">
        <v>64</v>
      </c>
      <c r="B14" s="15"/>
      <c r="C14" s="24" t="s">
        <v>10</v>
      </c>
      <c r="D14" s="15"/>
      <c r="E14" s="24" t="s">
        <v>37</v>
      </c>
      <c r="F14" s="15"/>
      <c r="G14" s="19"/>
    </row>
    <row r="15" spans="1:7" x14ac:dyDescent="0.25">
      <c r="A15" s="14" t="s">
        <v>49</v>
      </c>
      <c r="B15" s="15"/>
      <c r="C15" s="24" t="s">
        <v>64</v>
      </c>
      <c r="D15" s="15"/>
      <c r="E15" s="17"/>
      <c r="F15" s="15"/>
      <c r="G15" s="16" t="s">
        <v>90</v>
      </c>
    </row>
    <row r="16" spans="1:7" x14ac:dyDescent="0.25">
      <c r="A16" s="18"/>
      <c r="B16" s="15"/>
      <c r="C16" s="24" t="s">
        <v>28</v>
      </c>
      <c r="D16" s="15"/>
      <c r="E16" s="24" t="s">
        <v>83</v>
      </c>
      <c r="F16" s="15"/>
      <c r="G16" s="16" t="s">
        <v>18</v>
      </c>
    </row>
    <row r="17" spans="1:7" x14ac:dyDescent="0.25">
      <c r="A17" s="14" t="s">
        <v>66</v>
      </c>
      <c r="B17" s="15"/>
      <c r="C17" s="24" t="s">
        <v>37</v>
      </c>
      <c r="D17" s="15"/>
      <c r="E17" s="24" t="s">
        <v>0</v>
      </c>
      <c r="F17" s="15"/>
      <c r="G17" s="16" t="s">
        <v>28</v>
      </c>
    </row>
    <row r="18" spans="1:7" x14ac:dyDescent="0.25">
      <c r="A18" s="14" t="s">
        <v>23</v>
      </c>
      <c r="B18" s="15"/>
      <c r="C18" s="24" t="s">
        <v>42</v>
      </c>
      <c r="D18" s="15"/>
      <c r="E18" s="24" t="s">
        <v>84</v>
      </c>
      <c r="F18" s="15"/>
      <c r="G18" s="16" t="s">
        <v>42</v>
      </c>
    </row>
    <row r="19" spans="1:7" x14ac:dyDescent="0.25">
      <c r="A19" s="14" t="s">
        <v>42</v>
      </c>
      <c r="B19" s="15"/>
      <c r="C19" s="24" t="s">
        <v>49</v>
      </c>
      <c r="D19" s="15"/>
      <c r="E19" s="17"/>
      <c r="F19" s="15"/>
      <c r="G19" s="19"/>
    </row>
    <row r="20" spans="1:7" x14ac:dyDescent="0.25">
      <c r="A20" s="14" t="s">
        <v>45</v>
      </c>
      <c r="B20" s="15"/>
      <c r="C20" s="24" t="s">
        <v>67</v>
      </c>
      <c r="D20" s="15"/>
      <c r="E20" s="24" t="s">
        <v>17</v>
      </c>
      <c r="F20" s="15"/>
      <c r="G20" s="16" t="s">
        <v>91</v>
      </c>
    </row>
    <row r="21" spans="1:7" x14ac:dyDescent="0.25">
      <c r="A21" s="14" t="s">
        <v>67</v>
      </c>
      <c r="B21" s="15"/>
      <c r="C21" s="17"/>
      <c r="D21" s="15"/>
      <c r="E21" s="24" t="s">
        <v>16</v>
      </c>
      <c r="F21" s="15"/>
      <c r="G21" s="16" t="s">
        <v>10</v>
      </c>
    </row>
    <row r="22" spans="1:7" x14ac:dyDescent="0.25">
      <c r="A22" s="18"/>
      <c r="B22" s="15"/>
      <c r="C22" s="24" t="s">
        <v>78</v>
      </c>
      <c r="D22" s="15"/>
      <c r="E22" s="24" t="s">
        <v>64</v>
      </c>
      <c r="F22" s="15"/>
      <c r="G22" s="16" t="s">
        <v>84</v>
      </c>
    </row>
    <row r="23" spans="1:7" x14ac:dyDescent="0.25">
      <c r="A23" s="14" t="s">
        <v>68</v>
      </c>
      <c r="B23" s="15"/>
      <c r="C23" s="24" t="s">
        <v>10</v>
      </c>
      <c r="D23" s="15"/>
      <c r="E23" s="24" t="s">
        <v>72</v>
      </c>
      <c r="F23" s="15"/>
      <c r="G23" s="16" t="s">
        <v>37</v>
      </c>
    </row>
    <row r="24" spans="1:7" x14ac:dyDescent="0.25">
      <c r="A24" s="14" t="s">
        <v>18</v>
      </c>
      <c r="B24" s="15"/>
      <c r="C24" s="24" t="s">
        <v>37</v>
      </c>
      <c r="D24" s="15"/>
      <c r="E24" s="17"/>
      <c r="F24" s="15"/>
      <c r="G24" s="16" t="s">
        <v>72</v>
      </c>
    </row>
    <row r="25" spans="1:7" x14ac:dyDescent="0.25">
      <c r="A25" s="14" t="s">
        <v>64</v>
      </c>
      <c r="B25" s="15"/>
      <c r="C25" s="17"/>
      <c r="D25" s="15"/>
      <c r="E25" s="24" t="s">
        <v>85</v>
      </c>
      <c r="F25" s="15"/>
      <c r="G25" s="19"/>
    </row>
    <row r="26" spans="1:7" x14ac:dyDescent="0.25">
      <c r="A26" s="14" t="s">
        <v>69</v>
      </c>
      <c r="B26" s="15"/>
      <c r="C26" s="24" t="s">
        <v>79</v>
      </c>
      <c r="D26" s="15"/>
      <c r="E26" s="24" t="s">
        <v>64</v>
      </c>
      <c r="F26" s="15"/>
      <c r="G26" s="16" t="s">
        <v>92</v>
      </c>
    </row>
    <row r="27" spans="1:7" x14ac:dyDescent="0.25">
      <c r="A27" s="14" t="s">
        <v>37</v>
      </c>
      <c r="B27" s="15"/>
      <c r="C27" s="24" t="s">
        <v>80</v>
      </c>
      <c r="D27" s="15"/>
      <c r="E27" s="24" t="s">
        <v>28</v>
      </c>
      <c r="F27" s="15"/>
      <c r="G27" s="16" t="s">
        <v>10</v>
      </c>
    </row>
    <row r="28" spans="1:7" x14ac:dyDescent="0.25">
      <c r="A28" s="14" t="s">
        <v>42</v>
      </c>
      <c r="B28" s="15"/>
      <c r="C28" s="24" t="s">
        <v>37</v>
      </c>
      <c r="D28" s="15"/>
      <c r="E28" s="24" t="s">
        <v>42</v>
      </c>
      <c r="F28" s="15"/>
      <c r="G28" s="16" t="s">
        <v>84</v>
      </c>
    </row>
    <row r="29" spans="1:7" x14ac:dyDescent="0.25">
      <c r="A29" s="14" t="s">
        <v>45</v>
      </c>
      <c r="B29" s="15"/>
      <c r="C29" s="15"/>
      <c r="D29" s="15"/>
      <c r="E29" s="24" t="s">
        <v>72</v>
      </c>
      <c r="F29" s="15"/>
      <c r="G29" s="16" t="s">
        <v>37</v>
      </c>
    </row>
    <row r="30" spans="1:7" x14ac:dyDescent="0.25">
      <c r="A30" s="14" t="s">
        <v>70</v>
      </c>
      <c r="B30" s="15"/>
      <c r="C30" s="15"/>
      <c r="D30" s="15"/>
      <c r="E30" s="24" t="s">
        <v>49</v>
      </c>
      <c r="F30" s="15"/>
      <c r="G30" s="16" t="s">
        <v>72</v>
      </c>
    </row>
    <row r="31" spans="1:7" x14ac:dyDescent="0.25">
      <c r="A31" s="14" t="s">
        <v>67</v>
      </c>
      <c r="B31" s="15"/>
      <c r="C31" s="15"/>
      <c r="D31" s="15"/>
      <c r="E31" s="24" t="s">
        <v>67</v>
      </c>
      <c r="F31" s="15"/>
      <c r="G31" s="20"/>
    </row>
    <row r="32" spans="1:7" x14ac:dyDescent="0.25">
      <c r="A32" s="18"/>
      <c r="B32" s="15"/>
      <c r="C32" s="15"/>
      <c r="D32" s="15"/>
      <c r="E32" s="17"/>
      <c r="F32" s="15"/>
      <c r="G32" s="20"/>
    </row>
    <row r="33" spans="1:7" x14ac:dyDescent="0.25">
      <c r="A33" s="14" t="s">
        <v>71</v>
      </c>
      <c r="B33" s="15"/>
      <c r="C33" s="15"/>
      <c r="D33" s="15"/>
      <c r="E33" s="24" t="s">
        <v>86</v>
      </c>
      <c r="F33" s="15"/>
      <c r="G33" s="20"/>
    </row>
    <row r="34" spans="1:7" x14ac:dyDescent="0.25">
      <c r="A34" s="14" t="s">
        <v>18</v>
      </c>
      <c r="B34" s="15"/>
      <c r="C34" s="15"/>
      <c r="D34" s="15"/>
      <c r="E34" s="24" t="s">
        <v>64</v>
      </c>
      <c r="F34" s="15"/>
      <c r="G34" s="20"/>
    </row>
    <row r="35" spans="1:7" x14ac:dyDescent="0.25">
      <c r="A35" s="14" t="s">
        <v>64</v>
      </c>
      <c r="B35" s="15"/>
      <c r="C35" s="15"/>
      <c r="D35" s="15"/>
      <c r="E35" s="24" t="s">
        <v>28</v>
      </c>
      <c r="F35" s="15"/>
      <c r="G35" s="20"/>
    </row>
    <row r="36" spans="1:7" x14ac:dyDescent="0.25">
      <c r="A36" s="14" t="s">
        <v>28</v>
      </c>
      <c r="B36" s="15"/>
      <c r="C36" s="15"/>
      <c r="D36" s="15"/>
      <c r="E36" s="24" t="s">
        <v>37</v>
      </c>
      <c r="F36" s="15"/>
      <c r="G36" s="20"/>
    </row>
    <row r="37" spans="1:7" x14ac:dyDescent="0.25">
      <c r="A37" s="14" t="s">
        <v>37</v>
      </c>
      <c r="B37" s="15"/>
      <c r="C37" s="15"/>
      <c r="D37" s="15"/>
      <c r="E37" s="24" t="s">
        <v>42</v>
      </c>
      <c r="F37" s="15"/>
      <c r="G37" s="20"/>
    </row>
    <row r="38" spans="1:7" x14ac:dyDescent="0.25">
      <c r="A38" s="14" t="s">
        <v>42</v>
      </c>
      <c r="B38" s="15"/>
      <c r="C38" s="15"/>
      <c r="D38" s="15"/>
      <c r="E38" s="24" t="s">
        <v>72</v>
      </c>
      <c r="F38" s="15"/>
      <c r="G38" s="20"/>
    </row>
    <row r="39" spans="1:7" x14ac:dyDescent="0.25">
      <c r="A39" s="14" t="s">
        <v>45</v>
      </c>
      <c r="B39" s="15"/>
      <c r="C39" s="15"/>
      <c r="D39" s="15"/>
      <c r="E39" s="24" t="s">
        <v>49</v>
      </c>
      <c r="F39" s="15"/>
      <c r="G39" s="20"/>
    </row>
    <row r="40" spans="1:7" x14ac:dyDescent="0.25">
      <c r="A40" s="14" t="s">
        <v>72</v>
      </c>
      <c r="B40" s="15"/>
      <c r="C40" s="15"/>
      <c r="D40" s="15"/>
      <c r="E40" s="24" t="s">
        <v>67</v>
      </c>
      <c r="F40" s="15"/>
      <c r="G40" s="20"/>
    </row>
    <row r="41" spans="1:7" x14ac:dyDescent="0.25">
      <c r="A41" s="14" t="s">
        <v>67</v>
      </c>
      <c r="B41" s="15"/>
      <c r="C41" s="15"/>
      <c r="D41" s="15"/>
      <c r="E41" s="17"/>
      <c r="F41" s="15"/>
      <c r="G41" s="20"/>
    </row>
    <row r="42" spans="1:7" x14ac:dyDescent="0.25">
      <c r="A42" s="18"/>
      <c r="B42" s="15"/>
      <c r="C42" s="15"/>
      <c r="D42" s="15"/>
      <c r="E42" s="24" t="s">
        <v>87</v>
      </c>
      <c r="F42" s="15"/>
      <c r="G42" s="20"/>
    </row>
    <row r="43" spans="1:7" x14ac:dyDescent="0.25">
      <c r="A43" s="14" t="s">
        <v>73</v>
      </c>
      <c r="B43" s="15"/>
      <c r="C43" s="15"/>
      <c r="D43" s="15"/>
      <c r="E43" s="24" t="s">
        <v>64</v>
      </c>
      <c r="F43" s="15"/>
      <c r="G43" s="20"/>
    </row>
    <row r="44" spans="1:7" x14ac:dyDescent="0.25">
      <c r="A44" s="14" t="s">
        <v>18</v>
      </c>
      <c r="B44" s="15"/>
      <c r="C44" s="15"/>
      <c r="D44" s="15"/>
      <c r="E44" s="24" t="s">
        <v>28</v>
      </c>
      <c r="F44" s="15"/>
      <c r="G44" s="20"/>
    </row>
    <row r="45" spans="1:7" x14ac:dyDescent="0.25">
      <c r="A45" s="14" t="s">
        <v>28</v>
      </c>
      <c r="B45" s="15"/>
      <c r="C45" s="15"/>
      <c r="D45" s="15"/>
      <c r="E45" s="24" t="s">
        <v>42</v>
      </c>
      <c r="F45" s="15"/>
      <c r="G45" s="20"/>
    </row>
    <row r="46" spans="1:7" x14ac:dyDescent="0.25">
      <c r="A46" s="14" t="s">
        <v>37</v>
      </c>
      <c r="B46" s="15"/>
      <c r="C46" s="15"/>
      <c r="D46" s="15"/>
      <c r="E46" s="24" t="s">
        <v>72</v>
      </c>
      <c r="F46" s="15"/>
      <c r="G46" s="20"/>
    </row>
    <row r="47" spans="1:7" x14ac:dyDescent="0.25">
      <c r="A47" s="14" t="s">
        <v>74</v>
      </c>
      <c r="B47" s="15"/>
      <c r="C47" s="15"/>
      <c r="D47" s="15"/>
      <c r="E47" s="24" t="s">
        <v>49</v>
      </c>
      <c r="F47" s="15"/>
      <c r="G47" s="20"/>
    </row>
    <row r="48" spans="1:7" x14ac:dyDescent="0.25">
      <c r="A48" s="18"/>
      <c r="B48" s="15"/>
      <c r="C48" s="15"/>
      <c r="D48" s="15"/>
      <c r="E48" s="15"/>
      <c r="F48" s="15"/>
      <c r="G48" s="20"/>
    </row>
    <row r="49" spans="1:7" x14ac:dyDescent="0.25">
      <c r="A49" s="14" t="s">
        <v>75</v>
      </c>
      <c r="B49" s="15"/>
      <c r="C49" s="15"/>
      <c r="D49" s="15"/>
      <c r="E49" s="15"/>
      <c r="F49" s="15"/>
      <c r="G49" s="20"/>
    </row>
    <row r="50" spans="1:7" x14ac:dyDescent="0.25">
      <c r="A50" s="14" t="s">
        <v>0</v>
      </c>
      <c r="B50" s="15"/>
      <c r="C50" s="15"/>
      <c r="D50" s="15"/>
      <c r="E50" s="15"/>
      <c r="F50" s="15"/>
      <c r="G50" s="20"/>
    </row>
    <row r="51" spans="1:7" x14ac:dyDescent="0.25">
      <c r="A51" s="14" t="s">
        <v>37</v>
      </c>
      <c r="B51" s="15"/>
      <c r="C51" s="15"/>
      <c r="D51" s="15"/>
      <c r="E51" s="15"/>
      <c r="F51" s="15"/>
      <c r="G51" s="20"/>
    </row>
    <row r="52" spans="1:7" x14ac:dyDescent="0.25">
      <c r="A52" s="18"/>
      <c r="B52" s="15"/>
      <c r="C52" s="15"/>
      <c r="D52" s="15"/>
      <c r="E52" s="15"/>
      <c r="F52" s="15"/>
      <c r="G52" s="20"/>
    </row>
    <row r="53" spans="1:7" x14ac:dyDescent="0.25">
      <c r="A53" s="26"/>
      <c r="B53" s="15"/>
      <c r="C53" s="15"/>
      <c r="D53" s="15"/>
      <c r="E53" s="15"/>
      <c r="F53" s="15"/>
      <c r="G53" s="20"/>
    </row>
    <row r="54" spans="1:7" x14ac:dyDescent="0.25">
      <c r="A54" s="26"/>
      <c r="B54" s="15"/>
      <c r="C54" s="15"/>
      <c r="D54" s="15"/>
      <c r="E54" s="15"/>
      <c r="F54" s="15"/>
      <c r="G54" s="20"/>
    </row>
    <row r="55" spans="1:7" ht="15.75" thickBot="1" x14ac:dyDescent="0.3">
      <c r="A55" s="27"/>
      <c r="B55" s="21"/>
      <c r="C55" s="21"/>
      <c r="D55" s="21"/>
      <c r="E55" s="21"/>
      <c r="F55" s="21"/>
      <c r="G55" s="22"/>
    </row>
    <row r="80" spans="1:1" x14ac:dyDescent="0.25">
      <c r="A80" s="2"/>
    </row>
    <row r="127" spans="1:1" x14ac:dyDescent="0.25">
      <c r="A127" s="2"/>
    </row>
  </sheetData>
  <mergeCells count="1">
    <mergeCell ref="A1:G1"/>
  </mergeCells>
  <pageMargins left="0.511811024" right="0.511811024" top="0.78740157499999996" bottom="0.78740157499999996" header="0.31496062000000002" footer="0.31496062000000002"/>
  <pageSetup paperSize="9" scale="76" orientation="portrait" verticalDpi="0" r:id="rId1"/>
  <rowBreaks count="1" manualBreakCount="1">
    <brk id="5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78"/>
  <sheetViews>
    <sheetView workbookViewId="0">
      <selection activeCell="F43" sqref="F43"/>
    </sheetView>
  </sheetViews>
  <sheetFormatPr defaultRowHeight="15" x14ac:dyDescent="0.25"/>
  <cols>
    <col min="1" max="1" width="28" style="2" customWidth="1"/>
    <col min="2" max="2" width="19.140625" style="2" customWidth="1"/>
    <col min="3" max="4" width="29.140625" style="2" customWidth="1"/>
    <col min="5" max="5" width="18.5703125" style="2" customWidth="1"/>
    <col min="6" max="6" width="18" style="2" customWidth="1"/>
    <col min="7" max="7" width="17.140625" style="2" customWidth="1"/>
    <col min="8" max="16384" width="9.140625" style="2"/>
  </cols>
  <sheetData>
    <row r="2" spans="1:7" ht="30" x14ac:dyDescent="0.25">
      <c r="A2" s="24" t="s">
        <v>9</v>
      </c>
      <c r="B2" s="24" t="s">
        <v>1</v>
      </c>
      <c r="C2" s="25" t="s">
        <v>97</v>
      </c>
      <c r="D2" s="25" t="s">
        <v>98</v>
      </c>
      <c r="E2" s="24" t="s">
        <v>95</v>
      </c>
      <c r="F2" s="24" t="s">
        <v>94</v>
      </c>
      <c r="G2" s="29" t="s">
        <v>96</v>
      </c>
    </row>
    <row r="3" spans="1:7" x14ac:dyDescent="0.25">
      <c r="A3" s="35" t="s">
        <v>0</v>
      </c>
      <c r="B3" s="7" t="s">
        <v>93</v>
      </c>
      <c r="C3" s="25">
        <v>1560</v>
      </c>
      <c r="D3" s="25">
        <v>520</v>
      </c>
      <c r="E3" s="24">
        <v>3</v>
      </c>
      <c r="F3" s="24">
        <v>2</v>
      </c>
      <c r="G3" s="23">
        <f>D3*F3</f>
        <v>1040</v>
      </c>
    </row>
    <row r="4" spans="1:7" x14ac:dyDescent="0.25">
      <c r="A4" s="35"/>
      <c r="B4" s="7" t="s">
        <v>4</v>
      </c>
      <c r="C4" s="25">
        <v>1560</v>
      </c>
      <c r="D4" s="25">
        <v>520</v>
      </c>
      <c r="E4" s="24">
        <v>2</v>
      </c>
      <c r="F4" s="24">
        <v>1</v>
      </c>
      <c r="G4" s="23">
        <f t="shared" ref="G4:G6" si="0">D4*F4</f>
        <v>520</v>
      </c>
    </row>
    <row r="5" spans="1:7" x14ac:dyDescent="0.25">
      <c r="A5" s="35"/>
      <c r="B5" s="24" t="s">
        <v>5</v>
      </c>
      <c r="C5" s="25">
        <v>1560</v>
      </c>
      <c r="D5" s="25">
        <v>520</v>
      </c>
      <c r="E5" s="24">
        <v>3</v>
      </c>
      <c r="F5" s="24">
        <v>2</v>
      </c>
      <c r="G5" s="23">
        <f t="shared" si="0"/>
        <v>1040</v>
      </c>
    </row>
    <row r="6" spans="1:7" x14ac:dyDescent="0.25">
      <c r="A6" s="35"/>
      <c r="B6" s="24" t="s">
        <v>6</v>
      </c>
      <c r="C6" s="25">
        <v>1040</v>
      </c>
      <c r="D6" s="25">
        <v>520</v>
      </c>
      <c r="E6" s="24">
        <v>2</v>
      </c>
      <c r="F6" s="24">
        <v>1</v>
      </c>
      <c r="G6" s="23">
        <f t="shared" si="0"/>
        <v>520</v>
      </c>
    </row>
    <row r="7" spans="1:7" x14ac:dyDescent="0.25">
      <c r="C7" s="3"/>
      <c r="D7" s="3"/>
    </row>
    <row r="8" spans="1:7" ht="30" x14ac:dyDescent="0.25">
      <c r="A8" s="24" t="s">
        <v>9</v>
      </c>
      <c r="B8" s="24" t="s">
        <v>1</v>
      </c>
      <c r="C8" s="25" t="s">
        <v>2</v>
      </c>
      <c r="D8" s="25" t="s">
        <v>98</v>
      </c>
      <c r="E8" s="24" t="s">
        <v>95</v>
      </c>
      <c r="F8" s="24" t="s">
        <v>94</v>
      </c>
      <c r="G8" s="29" t="s">
        <v>96</v>
      </c>
    </row>
    <row r="9" spans="1:7" x14ac:dyDescent="0.25">
      <c r="A9" s="24" t="s">
        <v>7</v>
      </c>
      <c r="B9" s="24" t="s">
        <v>8</v>
      </c>
      <c r="C9" s="25">
        <v>1560</v>
      </c>
      <c r="D9" s="25">
        <v>520</v>
      </c>
      <c r="E9" s="24">
        <v>3</v>
      </c>
      <c r="F9" s="24">
        <v>2</v>
      </c>
      <c r="G9" s="23">
        <f>D9*F9</f>
        <v>1040</v>
      </c>
    </row>
    <row r="10" spans="1:7" x14ac:dyDescent="0.25">
      <c r="C10" s="3"/>
      <c r="D10" s="3"/>
    </row>
    <row r="11" spans="1:7" ht="30" x14ac:dyDescent="0.25">
      <c r="A11" s="24" t="s">
        <v>9</v>
      </c>
      <c r="B11" s="24" t="s">
        <v>1</v>
      </c>
      <c r="C11" s="25" t="s">
        <v>2</v>
      </c>
      <c r="D11" s="25" t="s">
        <v>98</v>
      </c>
      <c r="E11" s="24" t="s">
        <v>95</v>
      </c>
      <c r="F11" s="24" t="s">
        <v>94</v>
      </c>
      <c r="G11" s="29" t="s">
        <v>96</v>
      </c>
    </row>
    <row r="12" spans="1:7" x14ac:dyDescent="0.25">
      <c r="A12" s="37" t="s">
        <v>10</v>
      </c>
      <c r="B12" s="7" t="s">
        <v>11</v>
      </c>
      <c r="C12" s="25">
        <v>1560</v>
      </c>
      <c r="D12" s="25">
        <v>520</v>
      </c>
      <c r="E12" s="24">
        <v>3</v>
      </c>
      <c r="F12" s="24">
        <v>2</v>
      </c>
      <c r="G12" s="23">
        <f>D12*F12</f>
        <v>1040</v>
      </c>
    </row>
    <row r="13" spans="1:7" x14ac:dyDescent="0.25">
      <c r="A13" s="38"/>
      <c r="B13" s="28" t="s">
        <v>13</v>
      </c>
      <c r="C13" s="25">
        <v>1040</v>
      </c>
      <c r="D13" s="25">
        <v>520</v>
      </c>
      <c r="E13" s="24">
        <v>2</v>
      </c>
      <c r="F13" s="24">
        <v>1</v>
      </c>
      <c r="G13" s="23">
        <f t="shared" ref="G13:G16" si="1">D13*F13</f>
        <v>520</v>
      </c>
    </row>
    <row r="14" spans="1:7" x14ac:dyDescent="0.25">
      <c r="A14" s="38"/>
      <c r="B14" s="24" t="s">
        <v>12</v>
      </c>
      <c r="C14" s="25">
        <v>1040</v>
      </c>
      <c r="D14" s="25">
        <v>520</v>
      </c>
      <c r="E14" s="24">
        <v>2</v>
      </c>
      <c r="F14" s="24">
        <v>1</v>
      </c>
      <c r="G14" s="23">
        <f t="shared" si="1"/>
        <v>520</v>
      </c>
    </row>
    <row r="15" spans="1:7" x14ac:dyDescent="0.25">
      <c r="A15" s="38"/>
      <c r="B15" s="24" t="s">
        <v>14</v>
      </c>
      <c r="C15" s="25">
        <v>1560</v>
      </c>
      <c r="D15" s="25">
        <v>520</v>
      </c>
      <c r="E15" s="24">
        <v>3</v>
      </c>
      <c r="F15" s="24">
        <v>2</v>
      </c>
      <c r="G15" s="23">
        <f t="shared" si="1"/>
        <v>1040</v>
      </c>
    </row>
    <row r="16" spans="1:7" x14ac:dyDescent="0.25">
      <c r="A16" s="39"/>
      <c r="B16" s="24" t="s">
        <v>15</v>
      </c>
      <c r="C16" s="25">
        <v>1040</v>
      </c>
      <c r="D16" s="25">
        <v>520</v>
      </c>
      <c r="E16" s="24">
        <v>2</v>
      </c>
      <c r="F16" s="24">
        <v>1</v>
      </c>
      <c r="G16" s="23">
        <f t="shared" si="1"/>
        <v>520</v>
      </c>
    </row>
    <row r="17" spans="1:7" x14ac:dyDescent="0.25">
      <c r="C17" s="3"/>
      <c r="D17" s="3"/>
    </row>
    <row r="18" spans="1:7" ht="30" x14ac:dyDescent="0.25">
      <c r="A18" s="24" t="s">
        <v>9</v>
      </c>
      <c r="B18" s="24" t="s">
        <v>1</v>
      </c>
      <c r="C18" s="25" t="s">
        <v>2</v>
      </c>
      <c r="D18" s="25" t="s">
        <v>98</v>
      </c>
      <c r="E18" s="24" t="s">
        <v>95</v>
      </c>
      <c r="F18" s="24" t="s">
        <v>94</v>
      </c>
      <c r="G18" s="29" t="s">
        <v>96</v>
      </c>
    </row>
    <row r="19" spans="1:7" x14ac:dyDescent="0.25">
      <c r="A19" s="24" t="s">
        <v>16</v>
      </c>
      <c r="B19" s="24" t="s">
        <v>17</v>
      </c>
      <c r="C19" s="25">
        <v>520</v>
      </c>
      <c r="D19" s="25">
        <v>520</v>
      </c>
      <c r="E19" s="24">
        <v>1</v>
      </c>
      <c r="F19" s="24">
        <v>0.5</v>
      </c>
      <c r="G19" s="23">
        <f>D19*F19</f>
        <v>260</v>
      </c>
    </row>
    <row r="20" spans="1:7" x14ac:dyDescent="0.25">
      <c r="C20" s="3"/>
      <c r="D20" s="3"/>
    </row>
    <row r="21" spans="1:7" ht="30" x14ac:dyDescent="0.25">
      <c r="A21" s="24" t="s">
        <v>9</v>
      </c>
      <c r="B21" s="24" t="s">
        <v>1</v>
      </c>
      <c r="C21" s="25" t="s">
        <v>2</v>
      </c>
      <c r="D21" s="25" t="s">
        <v>98</v>
      </c>
      <c r="E21" s="24" t="s">
        <v>95</v>
      </c>
      <c r="F21" s="24" t="s">
        <v>94</v>
      </c>
      <c r="G21" s="29" t="s">
        <v>96</v>
      </c>
    </row>
    <row r="22" spans="1:7" x14ac:dyDescent="0.25">
      <c r="A22" s="35" t="s">
        <v>18</v>
      </c>
      <c r="B22" s="24" t="s">
        <v>19</v>
      </c>
      <c r="C22" s="25">
        <v>1560</v>
      </c>
      <c r="D22" s="25">
        <v>520</v>
      </c>
      <c r="E22" s="24">
        <v>3</v>
      </c>
      <c r="F22" s="24">
        <v>2</v>
      </c>
      <c r="G22" s="23">
        <f>D22*F22</f>
        <v>1040</v>
      </c>
    </row>
    <row r="23" spans="1:7" x14ac:dyDescent="0.25">
      <c r="A23" s="35"/>
      <c r="B23" s="7" t="s">
        <v>20</v>
      </c>
      <c r="C23" s="25">
        <v>1560</v>
      </c>
      <c r="D23" s="25">
        <v>520</v>
      </c>
      <c r="E23" s="24">
        <v>3</v>
      </c>
      <c r="F23" s="24">
        <v>1</v>
      </c>
      <c r="G23" s="23">
        <f t="shared" ref="G23:G25" si="2">D23*F23</f>
        <v>520</v>
      </c>
    </row>
    <row r="24" spans="1:7" x14ac:dyDescent="0.25">
      <c r="A24" s="35"/>
      <c r="B24" s="24" t="s">
        <v>21</v>
      </c>
      <c r="C24" s="25">
        <v>1560</v>
      </c>
      <c r="D24" s="25">
        <v>520</v>
      </c>
      <c r="E24" s="24">
        <v>3</v>
      </c>
      <c r="F24" s="24">
        <v>2</v>
      </c>
      <c r="G24" s="23">
        <f t="shared" si="2"/>
        <v>1040</v>
      </c>
    </row>
    <row r="25" spans="1:7" x14ac:dyDescent="0.25">
      <c r="A25" s="35"/>
      <c r="B25" s="24" t="s">
        <v>22</v>
      </c>
      <c r="C25" s="25">
        <v>1560</v>
      </c>
      <c r="D25" s="25">
        <v>520</v>
      </c>
      <c r="E25" s="24">
        <v>3</v>
      </c>
      <c r="F25" s="24">
        <v>2</v>
      </c>
      <c r="G25" s="23">
        <f t="shared" si="2"/>
        <v>1040</v>
      </c>
    </row>
    <row r="26" spans="1:7" x14ac:dyDescent="0.25">
      <c r="C26" s="3"/>
      <c r="D26" s="3"/>
    </row>
    <row r="27" spans="1:7" ht="30" x14ac:dyDescent="0.25">
      <c r="A27" s="24" t="s">
        <v>9</v>
      </c>
      <c r="B27" s="24" t="s">
        <v>1</v>
      </c>
      <c r="C27" s="25" t="s">
        <v>2</v>
      </c>
      <c r="D27" s="25" t="s">
        <v>98</v>
      </c>
      <c r="E27" s="24" t="s">
        <v>95</v>
      </c>
      <c r="F27" s="24" t="s">
        <v>94</v>
      </c>
      <c r="G27" s="29" t="s">
        <v>96</v>
      </c>
    </row>
    <row r="28" spans="1:7" x14ac:dyDescent="0.25">
      <c r="A28" s="35" t="s">
        <v>23</v>
      </c>
      <c r="B28" s="7" t="s">
        <v>11</v>
      </c>
      <c r="C28" s="25">
        <v>1560</v>
      </c>
      <c r="D28" s="25">
        <v>520</v>
      </c>
      <c r="E28" s="24">
        <v>3</v>
      </c>
      <c r="F28" s="24">
        <v>2</v>
      </c>
      <c r="G28" s="23">
        <f>D28*F28</f>
        <v>1040</v>
      </c>
    </row>
    <row r="29" spans="1:7" x14ac:dyDescent="0.25">
      <c r="A29" s="35"/>
      <c r="B29" s="24" t="s">
        <v>24</v>
      </c>
      <c r="C29" s="25">
        <v>1560</v>
      </c>
      <c r="D29" s="25">
        <v>520</v>
      </c>
      <c r="E29" s="24">
        <v>3</v>
      </c>
      <c r="F29" s="24">
        <v>2</v>
      </c>
      <c r="G29" s="23">
        <f t="shared" ref="G29:G33" si="3">D29*F29</f>
        <v>1040</v>
      </c>
    </row>
    <row r="30" spans="1:7" x14ac:dyDescent="0.25">
      <c r="A30" s="35"/>
      <c r="B30" s="24" t="s">
        <v>13</v>
      </c>
      <c r="C30" s="25">
        <v>1040</v>
      </c>
      <c r="D30" s="25">
        <v>520</v>
      </c>
      <c r="E30" s="24">
        <v>2</v>
      </c>
      <c r="F30" s="24">
        <v>1</v>
      </c>
      <c r="G30" s="23">
        <f t="shared" si="3"/>
        <v>520</v>
      </c>
    </row>
    <row r="31" spans="1:7" x14ac:dyDescent="0.25">
      <c r="A31" s="35"/>
      <c r="B31" s="24" t="s">
        <v>25</v>
      </c>
      <c r="C31" s="25">
        <v>1560</v>
      </c>
      <c r="D31" s="25">
        <v>520</v>
      </c>
      <c r="E31" s="24">
        <v>3</v>
      </c>
      <c r="F31" s="24">
        <v>2</v>
      </c>
      <c r="G31" s="23">
        <f t="shared" si="3"/>
        <v>1040</v>
      </c>
    </row>
    <row r="32" spans="1:7" x14ac:dyDescent="0.25">
      <c r="A32" s="35"/>
      <c r="B32" s="24" t="s">
        <v>26</v>
      </c>
      <c r="C32" s="25">
        <v>2600</v>
      </c>
      <c r="D32" s="25">
        <v>520</v>
      </c>
      <c r="E32" s="24">
        <v>5</v>
      </c>
      <c r="F32" s="24">
        <v>4</v>
      </c>
      <c r="G32" s="23">
        <f t="shared" si="3"/>
        <v>2080</v>
      </c>
    </row>
    <row r="33" spans="1:7" x14ac:dyDescent="0.25">
      <c r="A33" s="35"/>
      <c r="B33" s="24" t="s">
        <v>27</v>
      </c>
      <c r="C33" s="25">
        <v>280</v>
      </c>
      <c r="D33" s="25">
        <v>520</v>
      </c>
      <c r="E33" s="24">
        <v>0.5</v>
      </c>
      <c r="F33" s="24">
        <v>0.5</v>
      </c>
      <c r="G33" s="23">
        <f t="shared" si="3"/>
        <v>260</v>
      </c>
    </row>
    <row r="34" spans="1:7" x14ac:dyDescent="0.25">
      <c r="C34" s="3"/>
      <c r="D34" s="3"/>
    </row>
    <row r="35" spans="1:7" ht="30" x14ac:dyDescent="0.25">
      <c r="A35" s="24" t="s">
        <v>9</v>
      </c>
      <c r="B35" s="24" t="s">
        <v>1</v>
      </c>
      <c r="C35" s="25" t="s">
        <v>2</v>
      </c>
      <c r="D35" s="25" t="s">
        <v>98</v>
      </c>
      <c r="E35" s="24" t="s">
        <v>95</v>
      </c>
      <c r="F35" s="24" t="s">
        <v>94</v>
      </c>
      <c r="G35" s="29" t="s">
        <v>96</v>
      </c>
    </row>
    <row r="36" spans="1:7" x14ac:dyDescent="0.25">
      <c r="A36" s="35" t="s">
        <v>28</v>
      </c>
      <c r="B36" s="24" t="s">
        <v>29</v>
      </c>
      <c r="C36" s="25">
        <v>1560</v>
      </c>
      <c r="D36" s="25">
        <v>520</v>
      </c>
      <c r="E36" s="24">
        <v>3</v>
      </c>
      <c r="F36" s="24">
        <v>2</v>
      </c>
      <c r="G36" s="23">
        <f>D36*F36</f>
        <v>1040</v>
      </c>
    </row>
    <row r="37" spans="1:7" x14ac:dyDescent="0.25">
      <c r="A37" s="35"/>
      <c r="B37" s="24" t="s">
        <v>30</v>
      </c>
      <c r="C37" s="25">
        <v>1040</v>
      </c>
      <c r="D37" s="25">
        <v>520</v>
      </c>
      <c r="E37" s="24">
        <v>2</v>
      </c>
      <c r="F37" s="24">
        <v>2</v>
      </c>
      <c r="G37" s="23">
        <f t="shared" ref="G37:G40" si="4">D37*F37</f>
        <v>1040</v>
      </c>
    </row>
    <row r="38" spans="1:7" x14ac:dyDescent="0.25">
      <c r="A38" s="35"/>
      <c r="B38" s="24" t="s">
        <v>31</v>
      </c>
      <c r="C38" s="25">
        <v>520</v>
      </c>
      <c r="D38" s="25">
        <v>520</v>
      </c>
      <c r="E38" s="24">
        <v>1</v>
      </c>
      <c r="F38" s="24">
        <v>1</v>
      </c>
      <c r="G38" s="23">
        <f t="shared" si="4"/>
        <v>520</v>
      </c>
    </row>
    <row r="39" spans="1:7" x14ac:dyDescent="0.25">
      <c r="A39" s="35"/>
      <c r="B39" s="24" t="s">
        <v>32</v>
      </c>
      <c r="C39" s="25">
        <v>1560</v>
      </c>
      <c r="D39" s="25">
        <v>520</v>
      </c>
      <c r="E39" s="24">
        <v>3</v>
      </c>
      <c r="F39" s="24">
        <v>2</v>
      </c>
      <c r="G39" s="23">
        <f t="shared" si="4"/>
        <v>1040</v>
      </c>
    </row>
    <row r="40" spans="1:7" x14ac:dyDescent="0.25">
      <c r="A40" s="35"/>
      <c r="B40" s="24" t="s">
        <v>33</v>
      </c>
      <c r="C40" s="25">
        <v>1560</v>
      </c>
      <c r="D40" s="25">
        <v>520</v>
      </c>
      <c r="E40" s="24">
        <v>3</v>
      </c>
      <c r="F40" s="24">
        <v>1</v>
      </c>
      <c r="G40" s="23">
        <f t="shared" si="4"/>
        <v>520</v>
      </c>
    </row>
    <row r="41" spans="1:7" x14ac:dyDescent="0.25">
      <c r="C41" s="3"/>
      <c r="D41" s="3"/>
    </row>
    <row r="42" spans="1:7" ht="30" x14ac:dyDescent="0.25">
      <c r="A42" s="24" t="s">
        <v>9</v>
      </c>
      <c r="B42" s="24" t="s">
        <v>1</v>
      </c>
      <c r="C42" s="25" t="s">
        <v>2</v>
      </c>
      <c r="D42" s="25" t="s">
        <v>98</v>
      </c>
      <c r="E42" s="24" t="s">
        <v>95</v>
      </c>
      <c r="F42" s="24" t="s">
        <v>94</v>
      </c>
      <c r="G42" s="29" t="s">
        <v>96</v>
      </c>
    </row>
    <row r="43" spans="1:7" x14ac:dyDescent="0.25">
      <c r="A43" s="35" t="s">
        <v>34</v>
      </c>
      <c r="B43" s="24" t="s">
        <v>35</v>
      </c>
      <c r="C43" s="25">
        <v>1560</v>
      </c>
      <c r="D43" s="25">
        <v>520</v>
      </c>
      <c r="E43" s="24">
        <v>3</v>
      </c>
      <c r="F43" s="24">
        <v>2</v>
      </c>
      <c r="G43" s="23">
        <f>D43*F43</f>
        <v>1040</v>
      </c>
    </row>
    <row r="44" spans="1:7" x14ac:dyDescent="0.25">
      <c r="A44" s="35"/>
      <c r="B44" s="24" t="s">
        <v>36</v>
      </c>
      <c r="C44" s="25">
        <v>560</v>
      </c>
      <c r="D44" s="25">
        <v>520</v>
      </c>
      <c r="E44" s="24">
        <v>1</v>
      </c>
      <c r="F44" s="24">
        <v>1</v>
      </c>
      <c r="G44" s="23">
        <f>D44*F44</f>
        <v>520</v>
      </c>
    </row>
    <row r="45" spans="1:7" x14ac:dyDescent="0.25">
      <c r="C45" s="3"/>
      <c r="D45" s="3"/>
    </row>
    <row r="46" spans="1:7" ht="30" x14ac:dyDescent="0.25">
      <c r="A46" s="24" t="s">
        <v>9</v>
      </c>
      <c r="B46" s="24" t="s">
        <v>1</v>
      </c>
      <c r="C46" s="25" t="s">
        <v>2</v>
      </c>
      <c r="D46" s="25" t="s">
        <v>98</v>
      </c>
      <c r="E46" s="24" t="s">
        <v>95</v>
      </c>
      <c r="F46" s="24" t="s">
        <v>94</v>
      </c>
      <c r="G46" s="29" t="s">
        <v>96</v>
      </c>
    </row>
    <row r="47" spans="1:7" x14ac:dyDescent="0.25">
      <c r="A47" s="35" t="s">
        <v>37</v>
      </c>
      <c r="B47" s="24" t="s">
        <v>29</v>
      </c>
      <c r="C47" s="25">
        <v>1560</v>
      </c>
      <c r="D47" s="25">
        <v>520</v>
      </c>
      <c r="E47" s="24">
        <v>3</v>
      </c>
      <c r="F47" s="24">
        <v>2</v>
      </c>
      <c r="G47" s="23">
        <f>D47*F47</f>
        <v>1040</v>
      </c>
    </row>
    <row r="48" spans="1:7" x14ac:dyDescent="0.25">
      <c r="A48" s="35"/>
      <c r="B48" s="24" t="s">
        <v>38</v>
      </c>
      <c r="C48" s="25">
        <v>1040</v>
      </c>
      <c r="D48" s="25">
        <v>520</v>
      </c>
      <c r="E48" s="24">
        <v>2</v>
      </c>
      <c r="F48" s="24">
        <v>1</v>
      </c>
      <c r="G48" s="23">
        <f t="shared" ref="G48:G53" si="5">D48*F48</f>
        <v>520</v>
      </c>
    </row>
    <row r="49" spans="1:7" x14ac:dyDescent="0.25">
      <c r="A49" s="35"/>
      <c r="B49" s="24" t="s">
        <v>13</v>
      </c>
      <c r="C49" s="25">
        <v>1040</v>
      </c>
      <c r="D49" s="25">
        <v>520</v>
      </c>
      <c r="E49" s="24">
        <v>2</v>
      </c>
      <c r="F49" s="24">
        <v>1</v>
      </c>
      <c r="G49" s="23">
        <f t="shared" si="5"/>
        <v>520</v>
      </c>
    </row>
    <row r="50" spans="1:7" x14ac:dyDescent="0.25">
      <c r="A50" s="35"/>
      <c r="B50" s="24" t="s">
        <v>12</v>
      </c>
      <c r="C50" s="25">
        <v>1040</v>
      </c>
      <c r="D50" s="25">
        <v>520</v>
      </c>
      <c r="E50" s="24">
        <v>2</v>
      </c>
      <c r="F50" s="24">
        <v>1</v>
      </c>
      <c r="G50" s="23">
        <f t="shared" si="5"/>
        <v>520</v>
      </c>
    </row>
    <row r="51" spans="1:7" x14ac:dyDescent="0.25">
      <c r="A51" s="35"/>
      <c r="B51" s="24" t="s">
        <v>39</v>
      </c>
      <c r="C51" s="25">
        <v>1560</v>
      </c>
      <c r="D51" s="25">
        <v>520</v>
      </c>
      <c r="E51" s="24">
        <v>3</v>
      </c>
      <c r="F51" s="24">
        <v>2</v>
      </c>
      <c r="G51" s="23">
        <f t="shared" si="5"/>
        <v>1040</v>
      </c>
    </row>
    <row r="52" spans="1:7" x14ac:dyDescent="0.25">
      <c r="A52" s="35"/>
      <c r="B52" s="24" t="s">
        <v>40</v>
      </c>
      <c r="C52" s="25">
        <v>520</v>
      </c>
      <c r="D52" s="25">
        <v>520</v>
      </c>
      <c r="E52" s="24">
        <v>1</v>
      </c>
      <c r="F52" s="24">
        <v>0.5</v>
      </c>
      <c r="G52" s="23">
        <f t="shared" si="5"/>
        <v>260</v>
      </c>
    </row>
    <row r="53" spans="1:7" x14ac:dyDescent="0.25">
      <c r="A53" s="35"/>
      <c r="B53" s="24" t="s">
        <v>41</v>
      </c>
      <c r="C53" s="25">
        <v>1040</v>
      </c>
      <c r="D53" s="25">
        <v>520</v>
      </c>
      <c r="E53" s="24">
        <v>2</v>
      </c>
      <c r="F53" s="24">
        <v>1</v>
      </c>
      <c r="G53" s="23">
        <f t="shared" si="5"/>
        <v>520</v>
      </c>
    </row>
    <row r="54" spans="1:7" x14ac:dyDescent="0.25">
      <c r="C54" s="3"/>
      <c r="D54" s="3"/>
    </row>
    <row r="55" spans="1:7" ht="30" x14ac:dyDescent="0.25">
      <c r="A55" s="24" t="s">
        <v>9</v>
      </c>
      <c r="B55" s="24" t="s">
        <v>1</v>
      </c>
      <c r="C55" s="25" t="s">
        <v>2</v>
      </c>
      <c r="D55" s="25" t="s">
        <v>98</v>
      </c>
      <c r="E55" s="24" t="s">
        <v>95</v>
      </c>
      <c r="F55" s="24" t="s">
        <v>94</v>
      </c>
      <c r="G55" s="29" t="s">
        <v>96</v>
      </c>
    </row>
    <row r="56" spans="1:7" x14ac:dyDescent="0.25">
      <c r="A56" s="35" t="s">
        <v>42</v>
      </c>
      <c r="B56" s="24" t="s">
        <v>24</v>
      </c>
      <c r="C56" s="25">
        <v>1560</v>
      </c>
      <c r="D56" s="25">
        <v>520</v>
      </c>
      <c r="E56" s="24">
        <v>3</v>
      </c>
      <c r="F56" s="24">
        <v>2</v>
      </c>
      <c r="G56" s="23">
        <f>D56*F56</f>
        <v>1040</v>
      </c>
    </row>
    <row r="57" spans="1:7" x14ac:dyDescent="0.25">
      <c r="A57" s="35"/>
      <c r="B57" s="24" t="s">
        <v>13</v>
      </c>
      <c r="C57" s="25">
        <v>1040</v>
      </c>
      <c r="D57" s="25">
        <v>520</v>
      </c>
      <c r="E57" s="24">
        <v>2</v>
      </c>
      <c r="F57" s="24">
        <v>1</v>
      </c>
      <c r="G57" s="23">
        <f t="shared" ref="G57:G59" si="6">D57*F57</f>
        <v>520</v>
      </c>
    </row>
    <row r="58" spans="1:7" x14ac:dyDescent="0.25">
      <c r="A58" s="35"/>
      <c r="B58" s="24" t="s">
        <v>43</v>
      </c>
      <c r="C58" s="25">
        <v>1560</v>
      </c>
      <c r="D58" s="25">
        <v>520</v>
      </c>
      <c r="E58" s="24">
        <v>3</v>
      </c>
      <c r="F58" s="24">
        <v>2</v>
      </c>
      <c r="G58" s="23">
        <f t="shared" si="6"/>
        <v>1040</v>
      </c>
    </row>
    <row r="59" spans="1:7" x14ac:dyDescent="0.25">
      <c r="A59" s="35"/>
      <c r="B59" s="24" t="s">
        <v>44</v>
      </c>
      <c r="C59" s="25">
        <v>560</v>
      </c>
      <c r="D59" s="25">
        <v>520</v>
      </c>
      <c r="E59" s="24">
        <v>1</v>
      </c>
      <c r="F59" s="24">
        <v>1</v>
      </c>
      <c r="G59" s="23">
        <f t="shared" si="6"/>
        <v>520</v>
      </c>
    </row>
    <row r="60" spans="1:7" x14ac:dyDescent="0.25">
      <c r="C60" s="3"/>
      <c r="D60" s="3"/>
    </row>
    <row r="61" spans="1:7" ht="30" x14ac:dyDescent="0.25">
      <c r="A61" s="24" t="s">
        <v>9</v>
      </c>
      <c r="B61" s="24" t="s">
        <v>1</v>
      </c>
      <c r="C61" s="25" t="s">
        <v>2</v>
      </c>
      <c r="D61" s="25" t="s">
        <v>98</v>
      </c>
      <c r="E61" s="24" t="s">
        <v>95</v>
      </c>
      <c r="F61" s="24" t="s">
        <v>94</v>
      </c>
      <c r="G61" s="29" t="s">
        <v>96</v>
      </c>
    </row>
    <row r="62" spans="1:7" x14ac:dyDescent="0.25">
      <c r="A62" s="35" t="s">
        <v>45</v>
      </c>
      <c r="B62" s="24" t="s">
        <v>24</v>
      </c>
      <c r="C62" s="25">
        <v>1560</v>
      </c>
      <c r="D62" s="25">
        <v>520</v>
      </c>
      <c r="E62" s="24">
        <v>3</v>
      </c>
      <c r="F62" s="24">
        <v>2</v>
      </c>
      <c r="G62" s="23">
        <f>D62*F62</f>
        <v>1040</v>
      </c>
    </row>
    <row r="63" spans="1:7" x14ac:dyDescent="0.25">
      <c r="A63" s="35"/>
      <c r="B63" s="24" t="s">
        <v>46</v>
      </c>
      <c r="C63" s="25">
        <v>560</v>
      </c>
      <c r="D63" s="25">
        <v>520</v>
      </c>
      <c r="E63" s="24">
        <v>0.5</v>
      </c>
      <c r="F63" s="24">
        <v>0.5</v>
      </c>
      <c r="G63" s="23">
        <f>D63*F63</f>
        <v>260</v>
      </c>
    </row>
    <row r="64" spans="1:7" x14ac:dyDescent="0.25">
      <c r="C64" s="3"/>
      <c r="D64" s="3"/>
    </row>
    <row r="65" spans="1:7" ht="30" x14ac:dyDescent="0.25">
      <c r="A65" s="24" t="s">
        <v>9</v>
      </c>
      <c r="B65" s="24" t="s">
        <v>1</v>
      </c>
      <c r="C65" s="25" t="s">
        <v>2</v>
      </c>
      <c r="D65" s="25" t="s">
        <v>98</v>
      </c>
      <c r="E65" s="24" t="s">
        <v>95</v>
      </c>
      <c r="F65" s="24" t="s">
        <v>94</v>
      </c>
      <c r="G65" s="29" t="s">
        <v>96</v>
      </c>
    </row>
    <row r="66" spans="1:7" x14ac:dyDescent="0.25">
      <c r="A66" s="35" t="s">
        <v>47</v>
      </c>
      <c r="B66" s="24" t="s">
        <v>29</v>
      </c>
      <c r="C66" s="25">
        <v>1560</v>
      </c>
      <c r="D66" s="25">
        <v>520</v>
      </c>
      <c r="E66" s="24">
        <v>3</v>
      </c>
      <c r="F66" s="24">
        <v>2</v>
      </c>
      <c r="G66" s="23">
        <f>D66*F66</f>
        <v>1040</v>
      </c>
    </row>
    <row r="67" spans="1:7" x14ac:dyDescent="0.25">
      <c r="A67" s="35"/>
      <c r="B67" s="24" t="s">
        <v>48</v>
      </c>
      <c r="C67" s="25">
        <v>2080</v>
      </c>
      <c r="D67" s="25">
        <v>520</v>
      </c>
      <c r="E67" s="24">
        <v>4</v>
      </c>
      <c r="F67" s="24">
        <v>3</v>
      </c>
      <c r="G67" s="23">
        <f t="shared" ref="G67:G68" si="7">D67*F67</f>
        <v>1560</v>
      </c>
    </row>
    <row r="68" spans="1:7" x14ac:dyDescent="0.25">
      <c r="A68" s="35"/>
      <c r="B68" s="24" t="s">
        <v>15</v>
      </c>
      <c r="C68" s="25">
        <v>1040</v>
      </c>
      <c r="D68" s="25">
        <v>520</v>
      </c>
      <c r="E68" s="24">
        <v>2</v>
      </c>
      <c r="F68" s="24">
        <v>1</v>
      </c>
      <c r="G68" s="23">
        <f t="shared" si="7"/>
        <v>520</v>
      </c>
    </row>
    <row r="69" spans="1:7" x14ac:dyDescent="0.25">
      <c r="C69" s="3"/>
      <c r="D69" s="3"/>
    </row>
    <row r="70" spans="1:7" ht="30" x14ac:dyDescent="0.25">
      <c r="A70" s="24" t="s">
        <v>9</v>
      </c>
      <c r="B70" s="24" t="s">
        <v>1</v>
      </c>
      <c r="C70" s="25" t="s">
        <v>2</v>
      </c>
      <c r="D70" s="25" t="s">
        <v>98</v>
      </c>
      <c r="E70" s="24" t="s">
        <v>95</v>
      </c>
      <c r="F70" s="24" t="s">
        <v>94</v>
      </c>
      <c r="G70" s="29" t="s">
        <v>96</v>
      </c>
    </row>
    <row r="71" spans="1:7" x14ac:dyDescent="0.25">
      <c r="A71" s="35" t="s">
        <v>49</v>
      </c>
      <c r="B71" s="24" t="s">
        <v>50</v>
      </c>
      <c r="C71" s="25">
        <v>1560</v>
      </c>
      <c r="D71" s="25">
        <v>520</v>
      </c>
      <c r="E71" s="24">
        <v>3</v>
      </c>
      <c r="F71" s="24">
        <v>2</v>
      </c>
      <c r="G71" s="23">
        <f>D71*F71</f>
        <v>1040</v>
      </c>
    </row>
    <row r="72" spans="1:7" x14ac:dyDescent="0.25">
      <c r="A72" s="35"/>
      <c r="B72" s="24" t="s">
        <v>51</v>
      </c>
      <c r="C72" s="25">
        <v>1040</v>
      </c>
      <c r="D72" s="25">
        <v>520</v>
      </c>
      <c r="E72" s="24">
        <v>2</v>
      </c>
      <c r="F72" s="24">
        <v>1</v>
      </c>
      <c r="G72" s="23">
        <f t="shared" ref="G72:G73" si="8">D72*F72</f>
        <v>520</v>
      </c>
    </row>
    <row r="73" spans="1:7" x14ac:dyDescent="0.25">
      <c r="A73" s="35"/>
      <c r="B73" s="24" t="s">
        <v>32</v>
      </c>
      <c r="C73" s="25">
        <v>1560</v>
      </c>
      <c r="D73" s="25">
        <v>520</v>
      </c>
      <c r="E73" s="24">
        <v>3</v>
      </c>
      <c r="F73" s="24">
        <v>2</v>
      </c>
      <c r="G73" s="23">
        <f t="shared" si="8"/>
        <v>1040</v>
      </c>
    </row>
    <row r="74" spans="1:7" x14ac:dyDescent="0.25">
      <c r="C74" s="3"/>
      <c r="D74" s="3"/>
    </row>
    <row r="75" spans="1:7" ht="30" x14ac:dyDescent="0.25">
      <c r="A75" s="24" t="s">
        <v>9</v>
      </c>
      <c r="B75" s="24" t="s">
        <v>1</v>
      </c>
      <c r="C75" s="25" t="s">
        <v>2</v>
      </c>
      <c r="D75" s="25" t="s">
        <v>98</v>
      </c>
      <c r="E75" s="24" t="s">
        <v>95</v>
      </c>
      <c r="F75" s="24" t="s">
        <v>94</v>
      </c>
      <c r="G75" s="29" t="s">
        <v>96</v>
      </c>
    </row>
    <row r="76" spans="1:7" x14ac:dyDescent="0.25">
      <c r="A76" s="35" t="s">
        <v>52</v>
      </c>
      <c r="B76" s="24" t="s">
        <v>24</v>
      </c>
      <c r="C76" s="25">
        <v>1560</v>
      </c>
      <c r="D76" s="25">
        <v>520</v>
      </c>
      <c r="E76" s="24">
        <v>3</v>
      </c>
      <c r="F76" s="24">
        <v>2</v>
      </c>
      <c r="G76" s="23">
        <f>D76*F76</f>
        <v>1040</v>
      </c>
    </row>
    <row r="77" spans="1:7" x14ac:dyDescent="0.25">
      <c r="A77" s="35"/>
      <c r="B77" s="24" t="s">
        <v>13</v>
      </c>
      <c r="C77" s="25">
        <v>1040</v>
      </c>
      <c r="D77" s="25">
        <v>520</v>
      </c>
      <c r="E77" s="24">
        <v>2</v>
      </c>
      <c r="F77" s="24">
        <v>1</v>
      </c>
      <c r="G77" s="23">
        <f t="shared" ref="G77:G78" si="9">D77*F77</f>
        <v>520</v>
      </c>
    </row>
    <row r="78" spans="1:7" x14ac:dyDescent="0.25">
      <c r="A78" s="35"/>
      <c r="B78" s="24" t="s">
        <v>99</v>
      </c>
      <c r="C78" s="25">
        <v>1040</v>
      </c>
      <c r="D78" s="25">
        <v>520</v>
      </c>
      <c r="E78" s="24">
        <v>2</v>
      </c>
      <c r="F78" s="24">
        <v>1</v>
      </c>
      <c r="G78" s="23">
        <f t="shared" si="9"/>
        <v>520</v>
      </c>
    </row>
  </sheetData>
  <mergeCells count="12">
    <mergeCell ref="A76:A78"/>
    <mergeCell ref="A3:A6"/>
    <mergeCell ref="A12:A16"/>
    <mergeCell ref="A22:A25"/>
    <mergeCell ref="A28:A33"/>
    <mergeCell ref="A36:A40"/>
    <mergeCell ref="A43:A44"/>
    <mergeCell ref="A47:A53"/>
    <mergeCell ref="A56:A59"/>
    <mergeCell ref="A62:A63"/>
    <mergeCell ref="A66:A68"/>
    <mergeCell ref="A71:A73"/>
  </mergeCells>
  <pageMargins left="0.511811024" right="0.511811024" top="0.78740157499999996" bottom="0.78740157499999996" header="0.31496062000000002" footer="0.31496062000000002"/>
  <pageSetup paperSize="9" scale="54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0"/>
  <sheetViews>
    <sheetView zoomScaleNormal="100" workbookViewId="0">
      <selection activeCell="B15" sqref="B15"/>
    </sheetView>
  </sheetViews>
  <sheetFormatPr defaultRowHeight="15" x14ac:dyDescent="0.25"/>
  <cols>
    <col min="1" max="1" width="27" customWidth="1"/>
    <col min="2" max="2" width="13.28515625" style="1" bestFit="1" customWidth="1"/>
    <col min="16" max="16" width="28" customWidth="1"/>
    <col min="17" max="17" width="20.42578125" style="1" customWidth="1"/>
    <col min="35" max="35" width="23" customWidth="1"/>
    <col min="36" max="36" width="19.42578125" style="1" customWidth="1"/>
  </cols>
  <sheetData>
    <row r="1" spans="1:17" x14ac:dyDescent="0.25">
      <c r="A1" t="s">
        <v>100</v>
      </c>
      <c r="B1" s="1">
        <v>67690</v>
      </c>
      <c r="P1" t="s">
        <v>9</v>
      </c>
      <c r="Q1" s="1" t="s">
        <v>103</v>
      </c>
    </row>
    <row r="2" spans="1:17" x14ac:dyDescent="0.25">
      <c r="A2" t="s">
        <v>101</v>
      </c>
      <c r="B2" s="1">
        <v>34300</v>
      </c>
      <c r="P2" s="30" t="s">
        <v>23</v>
      </c>
      <c r="Q2" s="1">
        <v>8600</v>
      </c>
    </row>
    <row r="3" spans="1:17" x14ac:dyDescent="0.25">
      <c r="A3" t="s">
        <v>102</v>
      </c>
      <c r="B3" s="1">
        <v>15580</v>
      </c>
      <c r="P3" s="30" t="s">
        <v>37</v>
      </c>
      <c r="Q3" s="1">
        <v>7800</v>
      </c>
    </row>
    <row r="4" spans="1:17" x14ac:dyDescent="0.25">
      <c r="P4" s="31" t="s">
        <v>10</v>
      </c>
      <c r="Q4" s="1">
        <v>6240</v>
      </c>
    </row>
    <row r="5" spans="1:17" x14ac:dyDescent="0.25">
      <c r="P5" s="30" t="s">
        <v>18</v>
      </c>
      <c r="Q5" s="1">
        <v>6240</v>
      </c>
    </row>
    <row r="6" spans="1:17" x14ac:dyDescent="0.25">
      <c r="P6" s="30" t="s">
        <v>28</v>
      </c>
      <c r="Q6" s="1">
        <v>6240</v>
      </c>
    </row>
    <row r="7" spans="1:17" x14ac:dyDescent="0.25">
      <c r="P7" s="30" t="s">
        <v>0</v>
      </c>
      <c r="Q7" s="1">
        <v>5720</v>
      </c>
    </row>
    <row r="8" spans="1:17" x14ac:dyDescent="0.25">
      <c r="P8" s="30" t="s">
        <v>42</v>
      </c>
      <c r="Q8" s="1">
        <v>4720</v>
      </c>
    </row>
    <row r="9" spans="1:17" x14ac:dyDescent="0.25">
      <c r="P9" s="30" t="s">
        <v>47</v>
      </c>
      <c r="Q9" s="1">
        <v>4680</v>
      </c>
    </row>
    <row r="10" spans="1:17" x14ac:dyDescent="0.25">
      <c r="P10" s="30" t="s">
        <v>49</v>
      </c>
      <c r="Q10" s="1">
        <v>4160</v>
      </c>
    </row>
    <row r="11" spans="1:17" x14ac:dyDescent="0.25">
      <c r="P11" s="30" t="s">
        <v>52</v>
      </c>
      <c r="Q11" s="1">
        <v>3640</v>
      </c>
    </row>
    <row r="12" spans="1:17" x14ac:dyDescent="0.25">
      <c r="P12" s="32" t="s">
        <v>34</v>
      </c>
      <c r="Q12" s="1">
        <v>2120</v>
      </c>
    </row>
    <row r="13" spans="1:17" x14ac:dyDescent="0.25">
      <c r="P13" s="30" t="s">
        <v>45</v>
      </c>
      <c r="Q13" s="1">
        <v>2120</v>
      </c>
    </row>
    <row r="14" spans="1:17" x14ac:dyDescent="0.25">
      <c r="P14" s="8" t="s">
        <v>7</v>
      </c>
      <c r="Q14" s="1">
        <v>1560</v>
      </c>
    </row>
    <row r="15" spans="1:17" x14ac:dyDescent="0.25">
      <c r="P15" s="8" t="s">
        <v>16</v>
      </c>
      <c r="Q15" s="1">
        <v>520</v>
      </c>
    </row>
    <row r="27" spans="1:2" x14ac:dyDescent="0.25">
      <c r="A27" t="s">
        <v>104</v>
      </c>
      <c r="B27" s="1">
        <v>32800</v>
      </c>
    </row>
    <row r="28" spans="1:2" x14ac:dyDescent="0.25">
      <c r="A28" t="s">
        <v>105</v>
      </c>
      <c r="B28" s="1">
        <v>1560</v>
      </c>
    </row>
    <row r="29" spans="1:2" x14ac:dyDescent="0.25">
      <c r="A29" t="s">
        <v>106</v>
      </c>
      <c r="B29" s="1">
        <v>19240</v>
      </c>
    </row>
    <row r="30" spans="1:2" x14ac:dyDescent="0.25">
      <c r="A30" t="s">
        <v>107</v>
      </c>
      <c r="B30" s="1">
        <v>10760</v>
      </c>
    </row>
  </sheetData>
  <pageMargins left="0.511811024" right="0.511811024" top="0.78740157499999996" bottom="0.78740157499999996" header="0.31496062000000002" footer="0.31496062000000002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8"/>
  <sheetViews>
    <sheetView topLeftCell="B1" workbookViewId="0">
      <selection activeCell="E18" sqref="E18"/>
    </sheetView>
  </sheetViews>
  <sheetFormatPr defaultRowHeight="15" x14ac:dyDescent="0.25"/>
  <cols>
    <col min="2" max="2" width="16.42578125" customWidth="1"/>
    <col min="3" max="3" width="17.42578125" customWidth="1"/>
    <col min="4" max="4" width="17.5703125" customWidth="1"/>
    <col min="5" max="5" width="25.42578125" customWidth="1"/>
    <col min="6" max="6" width="20.5703125" customWidth="1"/>
    <col min="7" max="7" width="18.5703125" customWidth="1"/>
    <col min="8" max="8" width="15.7109375" customWidth="1"/>
    <col min="9" max="9" width="25.140625" customWidth="1"/>
    <col min="10" max="10" width="21.7109375" customWidth="1"/>
    <col min="11" max="11" width="17.28515625" customWidth="1"/>
    <col min="12" max="12" width="20.7109375" customWidth="1"/>
    <col min="13" max="13" width="25" customWidth="1"/>
    <col min="14" max="14" width="17.42578125" customWidth="1"/>
    <col min="15" max="15" width="21.42578125" customWidth="1"/>
  </cols>
  <sheetData>
    <row r="1" spans="1:15" x14ac:dyDescent="0.25">
      <c r="A1" s="24"/>
      <c r="B1" s="25" t="s">
        <v>0</v>
      </c>
      <c r="C1" s="25" t="s">
        <v>7</v>
      </c>
      <c r="D1" s="25" t="s">
        <v>10</v>
      </c>
      <c r="E1" s="25" t="s">
        <v>16</v>
      </c>
      <c r="F1" s="25" t="s">
        <v>18</v>
      </c>
      <c r="G1" s="25" t="s">
        <v>64</v>
      </c>
      <c r="H1" s="25" t="s">
        <v>28</v>
      </c>
      <c r="I1" s="25" t="s">
        <v>34</v>
      </c>
      <c r="J1" s="25" t="s">
        <v>37</v>
      </c>
      <c r="K1" s="25" t="s">
        <v>42</v>
      </c>
      <c r="L1" s="25" t="s">
        <v>45</v>
      </c>
      <c r="M1" s="25" t="s">
        <v>74</v>
      </c>
      <c r="N1" s="25" t="s">
        <v>49</v>
      </c>
      <c r="O1" s="25" t="s">
        <v>67</v>
      </c>
    </row>
    <row r="2" spans="1:15" x14ac:dyDescent="0.25">
      <c r="A2" s="7">
        <v>43466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4"/>
    </row>
    <row r="3" spans="1:15" x14ac:dyDescent="0.25">
      <c r="A3" s="7">
        <v>43467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4"/>
    </row>
    <row r="4" spans="1:15" x14ac:dyDescent="0.25">
      <c r="A4" s="7">
        <v>43468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4"/>
    </row>
    <row r="5" spans="1:15" x14ac:dyDescent="0.25">
      <c r="A5" s="7">
        <v>43469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4"/>
    </row>
    <row r="6" spans="1:15" x14ac:dyDescent="0.25">
      <c r="A6" s="7">
        <v>43470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4"/>
    </row>
    <row r="7" spans="1:15" x14ac:dyDescent="0.25">
      <c r="A7" s="7">
        <v>43471</v>
      </c>
      <c r="B7" s="25"/>
      <c r="C7" s="25"/>
      <c r="D7" s="25"/>
      <c r="E7" s="25"/>
      <c r="F7" s="25"/>
      <c r="G7" s="25"/>
      <c r="H7" s="25"/>
      <c r="I7" s="45">
        <v>1560</v>
      </c>
      <c r="J7" s="25"/>
      <c r="K7" s="25"/>
      <c r="L7" s="25"/>
      <c r="M7" s="25"/>
      <c r="N7" s="25"/>
      <c r="O7" s="24"/>
    </row>
    <row r="8" spans="1:15" x14ac:dyDescent="0.25">
      <c r="A8" s="7">
        <v>43472</v>
      </c>
      <c r="B8" s="25"/>
      <c r="C8" s="25"/>
      <c r="D8" s="25"/>
      <c r="E8" s="25"/>
      <c r="F8" s="25"/>
      <c r="G8" s="25"/>
      <c r="H8" s="25"/>
      <c r="I8" s="46"/>
      <c r="J8" s="25"/>
      <c r="K8" s="25"/>
      <c r="L8" s="25"/>
      <c r="M8" s="25"/>
      <c r="N8" s="25"/>
      <c r="O8" s="24"/>
    </row>
    <row r="9" spans="1:15" x14ac:dyDescent="0.25">
      <c r="A9" s="7">
        <v>43473</v>
      </c>
      <c r="B9" s="25"/>
      <c r="C9" s="25"/>
      <c r="D9" s="25"/>
      <c r="E9" s="25"/>
      <c r="F9" s="25"/>
      <c r="G9" s="25"/>
      <c r="H9" s="25"/>
      <c r="I9" s="47"/>
      <c r="J9" s="25"/>
      <c r="K9" s="25"/>
      <c r="L9" s="25"/>
      <c r="M9" s="25"/>
      <c r="N9" s="25"/>
      <c r="O9" s="24"/>
    </row>
    <row r="10" spans="1:15" x14ac:dyDescent="0.25">
      <c r="A10" s="7">
        <v>43474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4"/>
    </row>
    <row r="11" spans="1:15" x14ac:dyDescent="0.25">
      <c r="A11" s="7">
        <v>43475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4"/>
    </row>
    <row r="12" spans="1:15" x14ac:dyDescent="0.25">
      <c r="A12" s="7">
        <v>43476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4"/>
    </row>
    <row r="13" spans="1:15" x14ac:dyDescent="0.25">
      <c r="A13" s="7">
        <v>43477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4"/>
    </row>
    <row r="14" spans="1:15" x14ac:dyDescent="0.25">
      <c r="A14" s="7">
        <v>43478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4"/>
    </row>
    <row r="15" spans="1:15" x14ac:dyDescent="0.25">
      <c r="A15" s="7">
        <v>43479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4"/>
    </row>
    <row r="16" spans="1:15" x14ac:dyDescent="0.25">
      <c r="A16" s="7">
        <v>43480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4"/>
    </row>
    <row r="17" spans="1:15" x14ac:dyDescent="0.25">
      <c r="A17" s="7">
        <v>43481</v>
      </c>
      <c r="B17" s="25"/>
      <c r="C17" s="25"/>
      <c r="D17" s="45">
        <v>1560</v>
      </c>
      <c r="E17" s="25"/>
      <c r="F17" s="25"/>
      <c r="G17" s="45">
        <v>1560</v>
      </c>
      <c r="H17" s="25"/>
      <c r="I17" s="25"/>
      <c r="J17" s="25"/>
      <c r="K17" s="25"/>
      <c r="L17" s="25"/>
      <c r="M17" s="25"/>
      <c r="N17" s="45">
        <v>1560</v>
      </c>
      <c r="O17" s="24"/>
    </row>
    <row r="18" spans="1:15" x14ac:dyDescent="0.25">
      <c r="A18" s="7">
        <v>43482</v>
      </c>
      <c r="B18" s="25"/>
      <c r="C18" s="25"/>
      <c r="D18" s="46"/>
      <c r="E18" s="25"/>
      <c r="F18" s="25"/>
      <c r="G18" s="46"/>
      <c r="H18" s="25"/>
      <c r="I18" s="25"/>
      <c r="J18" s="25"/>
      <c r="K18" s="25"/>
      <c r="L18" s="25"/>
      <c r="M18" s="25"/>
      <c r="N18" s="46"/>
      <c r="O18" s="24"/>
    </row>
    <row r="19" spans="1:15" x14ac:dyDescent="0.25">
      <c r="A19" s="7">
        <v>43483</v>
      </c>
      <c r="B19" s="25"/>
      <c r="C19" s="25"/>
      <c r="D19" s="47"/>
      <c r="E19" s="25"/>
      <c r="F19" s="25"/>
      <c r="G19" s="47"/>
      <c r="H19" s="25"/>
      <c r="I19" s="25"/>
      <c r="J19" s="25"/>
      <c r="K19" s="25"/>
      <c r="L19" s="25"/>
      <c r="M19" s="25"/>
      <c r="N19" s="47"/>
      <c r="O19" s="24"/>
    </row>
    <row r="20" spans="1:15" x14ac:dyDescent="0.25">
      <c r="A20" s="7">
        <v>43484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4"/>
    </row>
    <row r="21" spans="1:15" x14ac:dyDescent="0.25">
      <c r="A21" s="7">
        <v>43485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4"/>
    </row>
    <row r="22" spans="1:15" x14ac:dyDescent="0.25">
      <c r="A22" s="7">
        <v>43486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4"/>
    </row>
    <row r="23" spans="1:15" x14ac:dyDescent="0.25">
      <c r="A23" s="7">
        <v>43487</v>
      </c>
      <c r="B23" s="25"/>
      <c r="C23" s="25"/>
      <c r="D23" s="25"/>
      <c r="E23" s="25"/>
      <c r="F23" s="25"/>
      <c r="G23" s="45">
        <v>1560</v>
      </c>
      <c r="H23" s="25"/>
      <c r="I23" s="25"/>
      <c r="J23" s="25"/>
      <c r="K23" s="45">
        <v>1560</v>
      </c>
      <c r="L23" s="45">
        <v>1560</v>
      </c>
      <c r="M23" s="25"/>
      <c r="N23" s="25"/>
      <c r="O23" s="37">
        <v>1560</v>
      </c>
    </row>
    <row r="24" spans="1:15" x14ac:dyDescent="0.25">
      <c r="A24" s="7">
        <v>43488</v>
      </c>
      <c r="B24" s="25"/>
      <c r="C24" s="25"/>
      <c r="D24" s="25"/>
      <c r="E24" s="25"/>
      <c r="F24" s="45">
        <v>1560</v>
      </c>
      <c r="G24" s="46"/>
      <c r="H24" s="45">
        <v>1560</v>
      </c>
      <c r="I24" s="25"/>
      <c r="J24" s="45">
        <v>1560</v>
      </c>
      <c r="K24" s="46"/>
      <c r="L24" s="46"/>
      <c r="M24" s="45">
        <v>1560</v>
      </c>
      <c r="N24" s="25"/>
      <c r="O24" s="38"/>
    </row>
    <row r="25" spans="1:15" x14ac:dyDescent="0.25">
      <c r="A25" s="7">
        <v>43489</v>
      </c>
      <c r="B25" s="25"/>
      <c r="C25" s="25"/>
      <c r="D25" s="25"/>
      <c r="E25" s="25"/>
      <c r="F25" s="46"/>
      <c r="G25" s="47"/>
      <c r="H25" s="46"/>
      <c r="I25" s="25"/>
      <c r="J25" s="46"/>
      <c r="K25" s="47"/>
      <c r="L25" s="47"/>
      <c r="M25" s="46"/>
      <c r="N25" s="25"/>
      <c r="O25" s="39"/>
    </row>
    <row r="26" spans="1:15" x14ac:dyDescent="0.25">
      <c r="A26" s="7">
        <v>43490</v>
      </c>
      <c r="B26" s="25"/>
      <c r="C26" s="25"/>
      <c r="D26" s="25"/>
      <c r="E26" s="25"/>
      <c r="F26" s="47"/>
      <c r="G26" s="25"/>
      <c r="H26" s="47"/>
      <c r="I26" s="25"/>
      <c r="J26" s="47"/>
      <c r="K26" s="25"/>
      <c r="L26" s="25"/>
      <c r="M26" s="47"/>
      <c r="N26" s="25"/>
      <c r="O26" s="24"/>
    </row>
    <row r="27" spans="1:15" x14ac:dyDescent="0.25">
      <c r="A27" s="7">
        <v>43491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4"/>
    </row>
    <row r="28" spans="1:15" x14ac:dyDescent="0.25">
      <c r="A28" s="7">
        <v>43492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4"/>
    </row>
    <row r="29" spans="1:15" x14ac:dyDescent="0.25">
      <c r="A29" s="7">
        <v>43493</v>
      </c>
      <c r="B29" s="36">
        <v>1560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4"/>
    </row>
    <row r="30" spans="1:15" x14ac:dyDescent="0.25">
      <c r="A30" s="7">
        <v>43494</v>
      </c>
      <c r="B30" s="3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4"/>
    </row>
    <row r="31" spans="1:15" x14ac:dyDescent="0.25">
      <c r="A31" s="7">
        <v>43495</v>
      </c>
      <c r="B31" s="36"/>
      <c r="C31" s="25"/>
      <c r="D31" s="25"/>
      <c r="E31" s="25"/>
      <c r="F31" s="25"/>
      <c r="G31" s="25"/>
      <c r="H31" s="25"/>
      <c r="I31" s="25"/>
      <c r="J31" s="45">
        <v>1040</v>
      </c>
      <c r="K31" s="25"/>
      <c r="L31" s="25"/>
      <c r="M31" s="25"/>
      <c r="N31" s="25"/>
      <c r="O31" s="24"/>
    </row>
    <row r="32" spans="1:15" x14ac:dyDescent="0.25">
      <c r="A32" s="7">
        <v>43496</v>
      </c>
      <c r="B32" s="33"/>
      <c r="C32" s="25"/>
      <c r="D32" s="25"/>
      <c r="E32" s="25"/>
      <c r="F32" s="25"/>
      <c r="G32" s="25"/>
      <c r="H32" s="25"/>
      <c r="I32" s="25"/>
      <c r="J32" s="47"/>
      <c r="K32" s="25"/>
      <c r="L32" s="25"/>
      <c r="M32" s="25"/>
      <c r="N32" s="25"/>
      <c r="O32" s="24"/>
    </row>
    <row r="33" spans="1:15" x14ac:dyDescent="0.25">
      <c r="A33" s="7">
        <v>43497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4"/>
    </row>
    <row r="34" spans="1:15" x14ac:dyDescent="0.25">
      <c r="A34" s="7">
        <v>43498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4"/>
    </row>
    <row r="35" spans="1:15" x14ac:dyDescent="0.25">
      <c r="A35" s="7">
        <v>43499</v>
      </c>
      <c r="B35" s="25"/>
      <c r="C35" s="25"/>
      <c r="D35" s="25"/>
      <c r="E35" s="25"/>
      <c r="F35" s="25"/>
      <c r="G35" s="25"/>
      <c r="H35" s="25"/>
      <c r="I35" s="45">
        <v>560</v>
      </c>
      <c r="J35" s="25"/>
      <c r="K35" s="25"/>
      <c r="L35" s="25"/>
      <c r="M35" s="25"/>
      <c r="N35" s="25"/>
      <c r="O35" s="24"/>
    </row>
    <row r="36" spans="1:15" x14ac:dyDescent="0.25">
      <c r="A36" s="7">
        <v>43500</v>
      </c>
      <c r="B36" s="25"/>
      <c r="C36" s="25"/>
      <c r="D36" s="25"/>
      <c r="E36" s="25"/>
      <c r="F36" s="25"/>
      <c r="G36" s="25"/>
      <c r="H36" s="25"/>
      <c r="I36" s="47"/>
      <c r="J36" s="25"/>
      <c r="K36" s="25"/>
      <c r="L36" s="25"/>
      <c r="M36" s="25"/>
      <c r="N36" s="25"/>
      <c r="O36" s="24"/>
    </row>
    <row r="37" spans="1:15" x14ac:dyDescent="0.25">
      <c r="A37" s="7">
        <v>43501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4"/>
    </row>
    <row r="38" spans="1:15" x14ac:dyDescent="0.25">
      <c r="A38" s="7">
        <v>43502</v>
      </c>
      <c r="B38" s="25"/>
      <c r="C38" s="45">
        <v>1560</v>
      </c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4"/>
    </row>
    <row r="39" spans="1:15" x14ac:dyDescent="0.25">
      <c r="A39" s="7">
        <v>43503</v>
      </c>
      <c r="B39" s="25"/>
      <c r="C39" s="46"/>
      <c r="D39" s="45">
        <v>1040</v>
      </c>
      <c r="E39" s="25"/>
      <c r="F39" s="25"/>
      <c r="G39" s="45">
        <v>1040</v>
      </c>
      <c r="H39" s="45">
        <v>1040</v>
      </c>
      <c r="I39" s="25"/>
      <c r="J39" s="45">
        <v>1040</v>
      </c>
      <c r="K39" s="45">
        <v>1040</v>
      </c>
      <c r="L39" s="25"/>
      <c r="M39" s="25"/>
      <c r="N39" s="45">
        <v>1040</v>
      </c>
      <c r="O39" s="37">
        <v>1040</v>
      </c>
    </row>
    <row r="40" spans="1:15" x14ac:dyDescent="0.25">
      <c r="A40" s="7">
        <v>43504</v>
      </c>
      <c r="B40" s="25"/>
      <c r="C40" s="47"/>
      <c r="D40" s="47"/>
      <c r="E40" s="25"/>
      <c r="F40" s="25"/>
      <c r="G40" s="47"/>
      <c r="H40" s="46"/>
      <c r="I40" s="25"/>
      <c r="J40" s="47"/>
      <c r="K40" s="47"/>
      <c r="L40" s="25"/>
      <c r="M40" s="25"/>
      <c r="N40" s="47"/>
      <c r="O40" s="39"/>
    </row>
    <row r="41" spans="1:15" x14ac:dyDescent="0.25">
      <c r="A41" s="7">
        <v>43505</v>
      </c>
      <c r="B41" s="25"/>
      <c r="C41" s="25"/>
      <c r="D41" s="25"/>
      <c r="E41" s="25"/>
      <c r="F41" s="25"/>
      <c r="G41" s="25"/>
      <c r="H41" s="47"/>
      <c r="I41" s="25"/>
      <c r="J41" s="25"/>
      <c r="K41" s="25"/>
      <c r="L41" s="25"/>
      <c r="M41" s="25"/>
      <c r="N41" s="25"/>
      <c r="O41" s="24"/>
    </row>
    <row r="42" spans="1:15" x14ac:dyDescent="0.25">
      <c r="A42" s="7">
        <v>43506</v>
      </c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4"/>
    </row>
    <row r="43" spans="1:15" x14ac:dyDescent="0.25">
      <c r="A43" s="7">
        <v>43507</v>
      </c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4"/>
    </row>
    <row r="44" spans="1:15" x14ac:dyDescent="0.25">
      <c r="A44" s="7">
        <v>43508</v>
      </c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4"/>
    </row>
    <row r="45" spans="1:15" x14ac:dyDescent="0.25">
      <c r="A45" s="7">
        <v>43509</v>
      </c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4"/>
    </row>
    <row r="46" spans="1:15" x14ac:dyDescent="0.25">
      <c r="A46" s="7">
        <v>43510</v>
      </c>
      <c r="B46" s="25"/>
      <c r="C46" s="25"/>
      <c r="D46" s="45">
        <v>1040</v>
      </c>
      <c r="E46" s="25"/>
      <c r="F46" s="25"/>
      <c r="G46" s="25"/>
      <c r="H46" s="25"/>
      <c r="I46" s="25"/>
      <c r="J46" s="45">
        <v>1040</v>
      </c>
      <c r="K46" s="25"/>
      <c r="L46" s="25"/>
      <c r="M46" s="25"/>
      <c r="N46" s="25"/>
      <c r="O46" s="24"/>
    </row>
    <row r="47" spans="1:15" x14ac:dyDescent="0.25">
      <c r="A47" s="7">
        <v>43511</v>
      </c>
      <c r="B47" s="25"/>
      <c r="C47" s="25"/>
      <c r="D47" s="47"/>
      <c r="E47" s="25"/>
      <c r="F47" s="25"/>
      <c r="G47" s="25"/>
      <c r="H47" s="25"/>
      <c r="I47" s="25"/>
      <c r="J47" s="47"/>
      <c r="K47" s="25"/>
      <c r="L47" s="25"/>
      <c r="M47" s="25"/>
      <c r="N47" s="25"/>
      <c r="O47" s="24"/>
    </row>
    <row r="48" spans="1:15" x14ac:dyDescent="0.25">
      <c r="A48" s="7">
        <v>43512</v>
      </c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4"/>
    </row>
    <row r="49" spans="1:15" x14ac:dyDescent="0.25">
      <c r="A49" s="7">
        <v>43513</v>
      </c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4"/>
    </row>
    <row r="50" spans="1:15" x14ac:dyDescent="0.25">
      <c r="A50" s="7">
        <v>43514</v>
      </c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4"/>
    </row>
    <row r="51" spans="1:15" x14ac:dyDescent="0.25">
      <c r="A51" s="7">
        <v>43515</v>
      </c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4"/>
    </row>
    <row r="52" spans="1:15" x14ac:dyDescent="0.25">
      <c r="A52" s="7">
        <v>43516</v>
      </c>
      <c r="B52" s="45">
        <v>1560</v>
      </c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4"/>
    </row>
    <row r="53" spans="1:15" x14ac:dyDescent="0.25">
      <c r="A53" s="7">
        <v>43517</v>
      </c>
      <c r="B53" s="47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4"/>
    </row>
    <row r="54" spans="1:15" x14ac:dyDescent="0.25">
      <c r="A54" s="7">
        <v>43518</v>
      </c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4"/>
    </row>
    <row r="55" spans="1:15" x14ac:dyDescent="0.25">
      <c r="A55" s="7">
        <v>43519</v>
      </c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4"/>
    </row>
    <row r="56" spans="1:15" x14ac:dyDescent="0.25">
      <c r="A56" s="7">
        <v>43520</v>
      </c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4"/>
    </row>
    <row r="57" spans="1:15" x14ac:dyDescent="0.25">
      <c r="A57" s="7">
        <v>43521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4"/>
    </row>
    <row r="58" spans="1:15" x14ac:dyDescent="0.25">
      <c r="A58" s="7">
        <v>43522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4"/>
    </row>
    <row r="59" spans="1:15" x14ac:dyDescent="0.25">
      <c r="A59" s="7">
        <v>43523</v>
      </c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4"/>
    </row>
    <row r="60" spans="1:15" x14ac:dyDescent="0.25">
      <c r="A60" s="7">
        <v>43524</v>
      </c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4"/>
    </row>
    <row r="61" spans="1:15" x14ac:dyDescent="0.25">
      <c r="A61" s="7">
        <v>43525</v>
      </c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4"/>
    </row>
    <row r="62" spans="1:15" x14ac:dyDescent="0.25">
      <c r="A62" s="7">
        <v>43526</v>
      </c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4"/>
    </row>
    <row r="63" spans="1:15" x14ac:dyDescent="0.25">
      <c r="A63" s="7">
        <v>43527</v>
      </c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4"/>
    </row>
    <row r="64" spans="1:15" x14ac:dyDescent="0.25">
      <c r="A64" s="7">
        <v>43528</v>
      </c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4"/>
    </row>
    <row r="65" spans="1:15" x14ac:dyDescent="0.25">
      <c r="A65" s="7">
        <v>43529</v>
      </c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4"/>
    </row>
    <row r="66" spans="1:15" x14ac:dyDescent="0.25">
      <c r="A66" s="7">
        <v>43530</v>
      </c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4"/>
    </row>
    <row r="67" spans="1:15" x14ac:dyDescent="0.25">
      <c r="A67" s="7">
        <v>43531</v>
      </c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4"/>
    </row>
    <row r="68" spans="1:15" x14ac:dyDescent="0.25">
      <c r="A68" s="7">
        <v>43532</v>
      </c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4"/>
    </row>
    <row r="69" spans="1:15" x14ac:dyDescent="0.25">
      <c r="A69" s="7">
        <v>43533</v>
      </c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4"/>
    </row>
    <row r="70" spans="1:15" x14ac:dyDescent="0.25">
      <c r="A70" s="7">
        <v>43534</v>
      </c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4"/>
    </row>
    <row r="71" spans="1:15" x14ac:dyDescent="0.25">
      <c r="A71" s="7">
        <v>43535</v>
      </c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4"/>
    </row>
    <row r="72" spans="1:15" x14ac:dyDescent="0.25">
      <c r="A72" s="7">
        <v>43536</v>
      </c>
      <c r="B72" s="45">
        <v>1560</v>
      </c>
      <c r="C72" s="25"/>
      <c r="D72" s="25"/>
      <c r="E72" s="25"/>
      <c r="F72" s="25"/>
      <c r="G72" s="25"/>
      <c r="H72" s="25"/>
      <c r="I72" s="25"/>
      <c r="J72" s="45">
        <v>1560</v>
      </c>
      <c r="K72" s="25"/>
      <c r="L72" s="25"/>
      <c r="M72" s="25"/>
      <c r="N72" s="25"/>
      <c r="O72" s="24"/>
    </row>
    <row r="73" spans="1:15" x14ac:dyDescent="0.25">
      <c r="A73" s="7">
        <v>43537</v>
      </c>
      <c r="B73" s="46"/>
      <c r="C73" s="25"/>
      <c r="D73" s="25"/>
      <c r="E73" s="25"/>
      <c r="F73" s="25"/>
      <c r="G73" s="25"/>
      <c r="H73" s="25"/>
      <c r="I73" s="25"/>
      <c r="J73" s="46"/>
      <c r="K73" s="25"/>
      <c r="L73" s="25"/>
      <c r="M73" s="25"/>
      <c r="N73" s="25"/>
      <c r="O73" s="24"/>
    </row>
    <row r="74" spans="1:15" x14ac:dyDescent="0.25">
      <c r="A74" s="7">
        <v>43538</v>
      </c>
      <c r="B74" s="47"/>
      <c r="C74" s="25"/>
      <c r="D74" s="25"/>
      <c r="E74" s="25"/>
      <c r="F74" s="25"/>
      <c r="G74" s="45">
        <v>1560</v>
      </c>
      <c r="H74" s="25">
        <v>520</v>
      </c>
      <c r="I74" s="25"/>
      <c r="J74" s="47"/>
      <c r="K74" s="25"/>
      <c r="L74" s="25"/>
      <c r="M74" s="25"/>
      <c r="N74" s="25"/>
      <c r="O74" s="24"/>
    </row>
    <row r="75" spans="1:15" x14ac:dyDescent="0.25">
      <c r="A75" s="7">
        <v>43539</v>
      </c>
      <c r="B75" s="25"/>
      <c r="C75" s="25"/>
      <c r="D75" s="25"/>
      <c r="E75" s="25"/>
      <c r="F75" s="25"/>
      <c r="G75" s="46"/>
      <c r="H75" s="25"/>
      <c r="I75" s="25"/>
      <c r="J75" s="25"/>
      <c r="K75" s="25"/>
      <c r="L75" s="25"/>
      <c r="M75" s="25"/>
      <c r="N75" s="25"/>
      <c r="O75" s="24"/>
    </row>
    <row r="76" spans="1:15" x14ac:dyDescent="0.25">
      <c r="A76" s="7">
        <v>43540</v>
      </c>
      <c r="B76" s="25"/>
      <c r="C76" s="25"/>
      <c r="D76" s="25"/>
      <c r="E76" s="25"/>
      <c r="F76" s="25"/>
      <c r="G76" s="47"/>
      <c r="H76" s="25"/>
      <c r="I76" s="25"/>
      <c r="J76" s="25"/>
      <c r="K76" s="25"/>
      <c r="L76" s="25"/>
      <c r="M76" s="25"/>
      <c r="N76" s="25"/>
      <c r="O76" s="24"/>
    </row>
    <row r="77" spans="1:15" x14ac:dyDescent="0.25">
      <c r="A77" s="7">
        <v>43541</v>
      </c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4"/>
    </row>
    <row r="78" spans="1:15" x14ac:dyDescent="0.25">
      <c r="A78" s="7">
        <v>43542</v>
      </c>
      <c r="B78" s="45">
        <v>1040</v>
      </c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4"/>
    </row>
    <row r="79" spans="1:15" x14ac:dyDescent="0.25">
      <c r="A79" s="7">
        <v>43543</v>
      </c>
      <c r="B79" s="47"/>
      <c r="C79" s="25"/>
      <c r="D79" s="25"/>
      <c r="E79" s="25"/>
      <c r="F79" s="45">
        <v>1560</v>
      </c>
      <c r="G79" s="25"/>
      <c r="H79" s="25"/>
      <c r="I79" s="25"/>
      <c r="J79" s="25"/>
      <c r="K79" s="25"/>
      <c r="L79" s="25"/>
      <c r="M79" s="25"/>
      <c r="N79" s="25"/>
      <c r="O79" s="24"/>
    </row>
    <row r="80" spans="1:15" x14ac:dyDescent="0.25">
      <c r="A80" s="7">
        <v>43544</v>
      </c>
      <c r="B80" s="25"/>
      <c r="C80" s="25"/>
      <c r="D80" s="25"/>
      <c r="E80" s="25"/>
      <c r="F80" s="47"/>
      <c r="G80" s="25"/>
      <c r="H80" s="25"/>
      <c r="I80" s="25"/>
      <c r="J80" s="25"/>
      <c r="K80" s="25"/>
      <c r="L80" s="25"/>
      <c r="M80" s="25"/>
      <c r="N80" s="25"/>
      <c r="O80" s="24"/>
    </row>
    <row r="81" spans="1:15" x14ac:dyDescent="0.25">
      <c r="A81" s="7">
        <v>43545</v>
      </c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4"/>
    </row>
    <row r="82" spans="1:15" x14ac:dyDescent="0.25">
      <c r="A82" s="7">
        <v>43546</v>
      </c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4"/>
    </row>
    <row r="83" spans="1:15" x14ac:dyDescent="0.25">
      <c r="A83" s="7">
        <v>43547</v>
      </c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4"/>
    </row>
    <row r="84" spans="1:15" x14ac:dyDescent="0.25">
      <c r="A84" s="7">
        <v>43548</v>
      </c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4"/>
    </row>
    <row r="85" spans="1:15" x14ac:dyDescent="0.25">
      <c r="A85" s="7">
        <v>43549</v>
      </c>
      <c r="B85" s="25"/>
      <c r="C85" s="25"/>
      <c r="D85" s="25"/>
      <c r="E85" s="25"/>
      <c r="F85" s="25"/>
      <c r="G85" s="45">
        <v>2600</v>
      </c>
      <c r="H85" s="25"/>
      <c r="I85" s="25"/>
      <c r="J85" s="25"/>
      <c r="K85" s="25"/>
      <c r="L85" s="25"/>
      <c r="M85" s="25"/>
      <c r="N85" s="25"/>
      <c r="O85" s="24"/>
    </row>
    <row r="86" spans="1:15" x14ac:dyDescent="0.25">
      <c r="A86" s="7">
        <v>43550</v>
      </c>
      <c r="B86" s="25"/>
      <c r="C86" s="25"/>
      <c r="D86" s="25"/>
      <c r="E86" s="25">
        <v>1520</v>
      </c>
      <c r="F86" s="25"/>
      <c r="G86" s="46"/>
      <c r="H86" s="25"/>
      <c r="I86" s="25"/>
      <c r="J86" s="25"/>
      <c r="K86" s="25"/>
      <c r="L86" s="25"/>
      <c r="M86" s="45">
        <v>2080</v>
      </c>
      <c r="N86" s="25"/>
      <c r="O86" s="24"/>
    </row>
    <row r="87" spans="1:15" x14ac:dyDescent="0.25">
      <c r="A87" s="7">
        <v>43551</v>
      </c>
      <c r="B87" s="25"/>
      <c r="C87" s="25"/>
      <c r="D87" s="25"/>
      <c r="E87" s="25"/>
      <c r="F87" s="25"/>
      <c r="G87" s="46"/>
      <c r="H87" s="45">
        <v>1560</v>
      </c>
      <c r="I87" s="25"/>
      <c r="J87" s="25"/>
      <c r="K87" s="45">
        <v>1560</v>
      </c>
      <c r="L87" s="25"/>
      <c r="M87" s="46"/>
      <c r="N87" s="45">
        <v>1560</v>
      </c>
      <c r="O87" s="37">
        <v>1040</v>
      </c>
    </row>
    <row r="88" spans="1:15" x14ac:dyDescent="0.25">
      <c r="A88" s="7">
        <v>43552</v>
      </c>
      <c r="B88" s="25"/>
      <c r="C88" s="25"/>
      <c r="D88" s="25"/>
      <c r="E88" s="25"/>
      <c r="F88" s="25"/>
      <c r="G88" s="46"/>
      <c r="H88" s="46"/>
      <c r="I88" s="25"/>
      <c r="J88" s="25">
        <v>520</v>
      </c>
      <c r="K88" s="46"/>
      <c r="L88" s="25"/>
      <c r="M88" s="46"/>
      <c r="N88" s="46"/>
      <c r="O88" s="39"/>
    </row>
    <row r="89" spans="1:15" x14ac:dyDescent="0.25">
      <c r="A89" s="7">
        <v>43553</v>
      </c>
      <c r="B89" s="25"/>
      <c r="C89" s="25"/>
      <c r="D89" s="25"/>
      <c r="E89" s="25"/>
      <c r="F89" s="25"/>
      <c r="G89" s="47"/>
      <c r="H89" s="47"/>
      <c r="I89" s="25"/>
      <c r="J89" s="25"/>
      <c r="K89" s="47"/>
      <c r="L89" s="25"/>
      <c r="M89" s="47"/>
      <c r="N89" s="47"/>
      <c r="O89" s="24"/>
    </row>
    <row r="90" spans="1:15" x14ac:dyDescent="0.25">
      <c r="A90" s="7">
        <v>43554</v>
      </c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4"/>
    </row>
    <row r="91" spans="1:15" x14ac:dyDescent="0.25">
      <c r="A91" s="7">
        <v>43555</v>
      </c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4"/>
    </row>
    <row r="92" spans="1:15" x14ac:dyDescent="0.25">
      <c r="A92" s="7">
        <v>43556</v>
      </c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4"/>
    </row>
    <row r="93" spans="1:15" x14ac:dyDescent="0.25">
      <c r="A93" s="7">
        <v>43557</v>
      </c>
      <c r="B93" s="25"/>
      <c r="C93" s="25"/>
      <c r="D93" s="45">
        <v>1560</v>
      </c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4"/>
    </row>
    <row r="94" spans="1:15" x14ac:dyDescent="0.25">
      <c r="A94" s="7">
        <v>43558</v>
      </c>
      <c r="B94" s="25"/>
      <c r="C94" s="25"/>
      <c r="D94" s="46"/>
      <c r="E94" s="25"/>
      <c r="F94" s="45">
        <v>1560</v>
      </c>
      <c r="G94" s="25"/>
      <c r="H94" s="25"/>
      <c r="I94" s="25"/>
      <c r="J94" s="25"/>
      <c r="K94" s="25"/>
      <c r="L94" s="45">
        <v>560</v>
      </c>
      <c r="M94" s="25"/>
      <c r="N94" s="25"/>
      <c r="O94" s="24"/>
    </row>
    <row r="95" spans="1:15" x14ac:dyDescent="0.25">
      <c r="A95" s="7">
        <v>43559</v>
      </c>
      <c r="B95" s="25"/>
      <c r="C95" s="25"/>
      <c r="D95" s="47"/>
      <c r="E95" s="25"/>
      <c r="F95" s="46"/>
      <c r="G95" s="25">
        <v>280</v>
      </c>
      <c r="H95" s="45">
        <v>1560</v>
      </c>
      <c r="I95" s="25"/>
      <c r="J95" s="25"/>
      <c r="K95" s="45">
        <v>560</v>
      </c>
      <c r="L95" s="47"/>
      <c r="M95" s="25"/>
      <c r="N95" s="25"/>
      <c r="O95" s="24"/>
    </row>
    <row r="96" spans="1:15" x14ac:dyDescent="0.25">
      <c r="A96" s="7">
        <v>43560</v>
      </c>
      <c r="B96" s="25"/>
      <c r="C96" s="25"/>
      <c r="D96" s="25"/>
      <c r="E96" s="25"/>
      <c r="F96" s="47"/>
      <c r="G96" s="25"/>
      <c r="H96" s="47"/>
      <c r="I96" s="25"/>
      <c r="J96" s="25"/>
      <c r="K96" s="47"/>
      <c r="L96" s="25"/>
      <c r="M96" s="25"/>
      <c r="N96" s="25"/>
      <c r="O96" s="24"/>
    </row>
    <row r="97" spans="1:15" x14ac:dyDescent="0.25">
      <c r="A97" s="7">
        <v>43561</v>
      </c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4"/>
    </row>
    <row r="98" spans="1:15" x14ac:dyDescent="0.25">
      <c r="A98" s="7">
        <v>43562</v>
      </c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4"/>
    </row>
    <row r="99" spans="1:15" x14ac:dyDescent="0.25">
      <c r="A99" s="7">
        <v>43563</v>
      </c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4"/>
    </row>
    <row r="100" spans="1:15" x14ac:dyDescent="0.25">
      <c r="A100" s="7">
        <v>43564</v>
      </c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4"/>
    </row>
    <row r="101" spans="1:15" x14ac:dyDescent="0.25">
      <c r="A101" s="7">
        <v>43565</v>
      </c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4"/>
    </row>
    <row r="102" spans="1:15" x14ac:dyDescent="0.25">
      <c r="A102" s="7">
        <v>43566</v>
      </c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4"/>
    </row>
    <row r="103" spans="1:15" x14ac:dyDescent="0.25">
      <c r="A103" s="7">
        <v>43567</v>
      </c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4"/>
    </row>
    <row r="104" spans="1:15" x14ac:dyDescent="0.25">
      <c r="A104" s="7">
        <v>43568</v>
      </c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4"/>
    </row>
    <row r="105" spans="1:15" x14ac:dyDescent="0.25">
      <c r="A105" s="7">
        <v>43569</v>
      </c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4"/>
    </row>
    <row r="106" spans="1:15" x14ac:dyDescent="0.25">
      <c r="A106" s="7">
        <v>43570</v>
      </c>
      <c r="B106" s="25"/>
      <c r="C106" s="25"/>
      <c r="D106" s="25"/>
      <c r="E106" s="25"/>
      <c r="F106" s="45">
        <v>1560</v>
      </c>
      <c r="G106" s="25"/>
      <c r="H106" s="25"/>
      <c r="I106" s="25"/>
      <c r="J106" s="25"/>
      <c r="K106" s="25"/>
      <c r="L106" s="25"/>
      <c r="M106" s="25"/>
      <c r="N106" s="25"/>
      <c r="O106" s="24"/>
    </row>
    <row r="107" spans="1:15" x14ac:dyDescent="0.25">
      <c r="A107" s="7">
        <v>43571</v>
      </c>
      <c r="B107" s="25"/>
      <c r="C107" s="25"/>
      <c r="D107" s="45">
        <v>1040</v>
      </c>
      <c r="E107" s="25"/>
      <c r="F107" s="46"/>
      <c r="G107" s="25"/>
      <c r="H107" s="25"/>
      <c r="I107" s="25"/>
      <c r="J107" s="45">
        <v>1040</v>
      </c>
      <c r="K107" s="25"/>
      <c r="L107" s="25"/>
      <c r="M107" s="45">
        <v>1040</v>
      </c>
      <c r="N107" s="25"/>
      <c r="O107" s="24"/>
    </row>
    <row r="108" spans="1:15" x14ac:dyDescent="0.25">
      <c r="A108" s="7">
        <v>43572</v>
      </c>
      <c r="B108" s="25"/>
      <c r="C108" s="25"/>
      <c r="D108" s="47"/>
      <c r="E108" s="25"/>
      <c r="F108" s="47"/>
      <c r="G108" s="25"/>
      <c r="H108" s="25"/>
      <c r="I108" s="25"/>
      <c r="J108" s="47"/>
      <c r="K108" s="25"/>
      <c r="L108" s="25"/>
      <c r="M108" s="47"/>
      <c r="N108" s="25"/>
      <c r="O108" s="24"/>
    </row>
    <row r="109" spans="1:15" x14ac:dyDescent="0.25">
      <c r="A109" s="7">
        <v>43573</v>
      </c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4"/>
    </row>
    <row r="110" spans="1:15" x14ac:dyDescent="0.25">
      <c r="A110" s="7">
        <v>43574</v>
      </c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4"/>
    </row>
    <row r="111" spans="1:15" x14ac:dyDescent="0.25">
      <c r="A111" s="7">
        <v>43575</v>
      </c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4"/>
    </row>
    <row r="112" spans="1:15" x14ac:dyDescent="0.25">
      <c r="A112" s="7">
        <v>43576</v>
      </c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4"/>
    </row>
    <row r="113" spans="1:15" x14ac:dyDescent="0.25">
      <c r="A113" s="7">
        <v>43577</v>
      </c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4"/>
    </row>
    <row r="114" spans="1:15" x14ac:dyDescent="0.25">
      <c r="A114" s="7">
        <v>43578</v>
      </c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4"/>
    </row>
    <row r="115" spans="1:15" x14ac:dyDescent="0.25">
      <c r="A115" s="7">
        <v>43579</v>
      </c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4"/>
    </row>
    <row r="116" spans="1:15" x14ac:dyDescent="0.25">
      <c r="A116" s="7">
        <v>43580</v>
      </c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4"/>
    </row>
    <row r="117" spans="1:15" x14ac:dyDescent="0.25">
      <c r="A117" s="7">
        <v>43581</v>
      </c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4"/>
    </row>
    <row r="118" spans="1:15" x14ac:dyDescent="0.25">
      <c r="A118" s="7">
        <v>43582</v>
      </c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4"/>
    </row>
    <row r="119" spans="1:15" x14ac:dyDescent="0.25">
      <c r="A119" s="7">
        <v>43583</v>
      </c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4"/>
    </row>
    <row r="120" spans="1:15" x14ac:dyDescent="0.25">
      <c r="A120" s="7">
        <v>43584</v>
      </c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4"/>
    </row>
    <row r="121" spans="1:15" x14ac:dyDescent="0.25">
      <c r="A121" s="7">
        <v>43585</v>
      </c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4"/>
    </row>
    <row r="122" spans="1:15" x14ac:dyDescent="0.25">
      <c r="A122" s="7">
        <v>43586</v>
      </c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4"/>
    </row>
    <row r="123" spans="1:15" x14ac:dyDescent="0.25">
      <c r="A123" s="7">
        <v>43587</v>
      </c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4"/>
    </row>
    <row r="124" spans="1:15" x14ac:dyDescent="0.25">
      <c r="A124" s="7">
        <v>43588</v>
      </c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4"/>
    </row>
    <row r="125" spans="1:15" x14ac:dyDescent="0.25">
      <c r="A125" s="7">
        <v>43589</v>
      </c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4"/>
    </row>
    <row r="126" spans="1:15" x14ac:dyDescent="0.25">
      <c r="A126" s="7">
        <v>43590</v>
      </c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4"/>
    </row>
    <row r="127" spans="1:15" x14ac:dyDescent="0.25">
      <c r="A127" s="7">
        <v>43591</v>
      </c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4"/>
    </row>
    <row r="128" spans="1:15" x14ac:dyDescent="0.25">
      <c r="A128" s="24"/>
      <c r="B128" s="25">
        <f t="shared" ref="B128:O128" si="0">SUM(B2:B127)</f>
        <v>5720</v>
      </c>
      <c r="C128" s="25">
        <f t="shared" si="0"/>
        <v>1560</v>
      </c>
      <c r="D128" s="25">
        <f t="shared" si="0"/>
        <v>6240</v>
      </c>
      <c r="E128" s="25">
        <f t="shared" si="0"/>
        <v>1520</v>
      </c>
      <c r="F128" s="25">
        <f t="shared" si="0"/>
        <v>6240</v>
      </c>
      <c r="G128" s="25">
        <f t="shared" si="0"/>
        <v>8600</v>
      </c>
      <c r="H128" s="25">
        <f t="shared" si="0"/>
        <v>6240</v>
      </c>
      <c r="I128" s="25">
        <f t="shared" si="0"/>
        <v>2120</v>
      </c>
      <c r="J128" s="25">
        <f t="shared" si="0"/>
        <v>7800</v>
      </c>
      <c r="K128" s="25">
        <f t="shared" si="0"/>
        <v>4720</v>
      </c>
      <c r="L128" s="25">
        <f t="shared" si="0"/>
        <v>2120</v>
      </c>
      <c r="M128" s="25">
        <f t="shared" si="0"/>
        <v>4680</v>
      </c>
      <c r="N128" s="25">
        <f t="shared" si="0"/>
        <v>4160</v>
      </c>
      <c r="O128" s="25">
        <f t="shared" si="0"/>
        <v>3640</v>
      </c>
    </row>
  </sheetData>
  <mergeCells count="46">
    <mergeCell ref="N17:N19"/>
    <mergeCell ref="G23:G25"/>
    <mergeCell ref="K23:K25"/>
    <mergeCell ref="L23:L25"/>
    <mergeCell ref="B29:B31"/>
    <mergeCell ref="J31:J32"/>
    <mergeCell ref="I7:I9"/>
    <mergeCell ref="D17:D19"/>
    <mergeCell ref="G17:G19"/>
    <mergeCell ref="O23:O25"/>
    <mergeCell ref="F24:F26"/>
    <mergeCell ref="H24:H26"/>
    <mergeCell ref="J24:J26"/>
    <mergeCell ref="M24:M26"/>
    <mergeCell ref="B52:B53"/>
    <mergeCell ref="I35:I36"/>
    <mergeCell ref="C38:C40"/>
    <mergeCell ref="D39:D40"/>
    <mergeCell ref="G39:G40"/>
    <mergeCell ref="H39:H41"/>
    <mergeCell ref="K39:K40"/>
    <mergeCell ref="N39:N40"/>
    <mergeCell ref="O39:O40"/>
    <mergeCell ref="D46:D47"/>
    <mergeCell ref="J46:J47"/>
    <mergeCell ref="J39:J40"/>
    <mergeCell ref="B72:B74"/>
    <mergeCell ref="J72:J74"/>
    <mergeCell ref="G74:G76"/>
    <mergeCell ref="B78:B79"/>
    <mergeCell ref="F79:F80"/>
    <mergeCell ref="N87:N89"/>
    <mergeCell ref="O87:O88"/>
    <mergeCell ref="D93:D95"/>
    <mergeCell ref="F94:F96"/>
    <mergeCell ref="L94:L95"/>
    <mergeCell ref="H95:H96"/>
    <mergeCell ref="K95:K96"/>
    <mergeCell ref="G85:G89"/>
    <mergeCell ref="F106:F108"/>
    <mergeCell ref="D107:D108"/>
    <mergeCell ref="J107:J108"/>
    <mergeCell ref="M107:M108"/>
    <mergeCell ref="M86:M89"/>
    <mergeCell ref="H87:H89"/>
    <mergeCell ref="K87:K89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RELATORIO VALOR TOTAL</vt:lpstr>
      <vt:lpstr>PERIODOS DE COINCIDENCIA</vt:lpstr>
      <vt:lpstr>VALORES DIARIAS</vt:lpstr>
      <vt:lpstr>GRAFICOS</vt:lpstr>
      <vt:lpstr>CALENDARIO DE DIARIAS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</dc:creator>
  <cp:lastModifiedBy>MP</cp:lastModifiedBy>
  <cp:lastPrinted>2019-05-15T12:52:27Z</cp:lastPrinted>
  <dcterms:created xsi:type="dcterms:W3CDTF">2019-05-08T12:58:46Z</dcterms:created>
  <dcterms:modified xsi:type="dcterms:W3CDTF">2019-05-15T12:55:21Z</dcterms:modified>
</cp:coreProperties>
</file>